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filterPrivacy="1"/>
  <xr:revisionPtr revIDLastSave="0" documentId="13_ncr:1_{237D095F-8D54-3540-A4A0-235BEB8EBA8E}" xr6:coauthVersionLast="47" xr6:coauthVersionMax="47" xr10:uidLastSave="{00000000-0000-0000-0000-000000000000}"/>
  <bookViews>
    <workbookView xWindow="0" yWindow="760" windowWidth="34200" windowHeight="21380" xr2:uid="{0F83985C-2131-4504-8B3F-D2D09F021B6A}"/>
  </bookViews>
  <sheets>
    <sheet name="Ampliación" sheetId="1" r:id="rId1"/>
  </sheets>
  <definedNames>
    <definedName name="_xlnm.Print_Titles" localSheetId="0">Ampliación!$1:$6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0" i="1" l="1"/>
  <c r="J110" i="1" s="1"/>
  <c r="I22" i="1"/>
  <c r="J22" i="1" s="1"/>
  <c r="I48" i="1"/>
  <c r="J48" i="1" s="1"/>
  <c r="I111" i="1"/>
  <c r="J111" i="1" s="1"/>
  <c r="I109" i="1" l="1"/>
  <c r="J109" i="1" s="1"/>
  <c r="H112" i="1"/>
  <c r="I64" i="1"/>
  <c r="J64" i="1" s="1"/>
  <c r="F112" i="1"/>
  <c r="E112" i="1"/>
  <c r="D112" i="1"/>
  <c r="B112" i="1"/>
  <c r="A112" i="1"/>
  <c r="I108" i="1"/>
  <c r="J108" i="1" s="1"/>
  <c r="I107" i="1"/>
  <c r="J107" i="1" s="1"/>
  <c r="I106" i="1"/>
  <c r="J106" i="1" s="1"/>
  <c r="I105" i="1"/>
  <c r="J105" i="1" s="1"/>
  <c r="I104" i="1"/>
  <c r="J104" i="1" s="1"/>
  <c r="I103" i="1"/>
  <c r="J103" i="1" s="1"/>
  <c r="I96" i="1"/>
  <c r="J96" i="1" s="1"/>
  <c r="I102" i="1"/>
  <c r="J102" i="1" s="1"/>
  <c r="I91" i="1"/>
  <c r="J91" i="1" s="1"/>
  <c r="I99" i="1"/>
  <c r="J99" i="1" s="1"/>
  <c r="I95" i="1"/>
  <c r="J95" i="1" s="1"/>
  <c r="I101" i="1"/>
  <c r="J101" i="1" s="1"/>
  <c r="I98" i="1"/>
  <c r="J98" i="1" s="1"/>
  <c r="I97" i="1"/>
  <c r="J97" i="1" s="1"/>
  <c r="I94" i="1"/>
  <c r="J94" i="1" s="1"/>
  <c r="I92" i="1"/>
  <c r="J92" i="1" s="1"/>
  <c r="I93" i="1"/>
  <c r="J93" i="1" s="1"/>
  <c r="I100" i="1"/>
  <c r="J100" i="1" s="1"/>
  <c r="I90" i="1"/>
  <c r="J90" i="1" s="1"/>
  <c r="I89" i="1"/>
  <c r="J89" i="1" s="1"/>
  <c r="I88" i="1"/>
  <c r="J88" i="1" s="1"/>
  <c r="I87" i="1"/>
  <c r="J87" i="1" s="1"/>
  <c r="I86" i="1"/>
  <c r="J86" i="1" s="1"/>
  <c r="I85" i="1"/>
  <c r="J85" i="1" s="1"/>
  <c r="I81" i="1"/>
  <c r="J81" i="1" s="1"/>
  <c r="I84" i="1"/>
  <c r="J84" i="1" s="1"/>
  <c r="I83" i="1"/>
  <c r="J83" i="1" s="1"/>
  <c r="I82" i="1"/>
  <c r="J82" i="1" s="1"/>
  <c r="I80" i="1"/>
  <c r="J80" i="1" s="1"/>
  <c r="I79" i="1"/>
  <c r="J79" i="1" s="1"/>
  <c r="I76" i="1"/>
  <c r="J76" i="1" s="1"/>
  <c r="I75" i="1"/>
  <c r="J75" i="1" s="1"/>
  <c r="I74" i="1"/>
  <c r="J74" i="1" s="1"/>
  <c r="I78" i="1"/>
  <c r="J78" i="1" s="1"/>
  <c r="I77" i="1"/>
  <c r="J77" i="1" s="1"/>
  <c r="I73" i="1"/>
  <c r="J73" i="1" s="1"/>
  <c r="I72" i="1"/>
  <c r="J72" i="1" s="1"/>
  <c r="I71" i="1"/>
  <c r="J71" i="1" s="1"/>
  <c r="I63" i="1"/>
  <c r="J63" i="1" s="1"/>
  <c r="I70" i="1"/>
  <c r="J70" i="1" s="1"/>
  <c r="I62" i="1"/>
  <c r="J62" i="1" s="1"/>
  <c r="I61" i="1"/>
  <c r="J61" i="1" s="1"/>
  <c r="I69" i="1"/>
  <c r="J69" i="1" s="1"/>
  <c r="I68" i="1"/>
  <c r="J68" i="1" s="1"/>
  <c r="I65" i="1"/>
  <c r="J65" i="1" s="1"/>
  <c r="I60" i="1"/>
  <c r="J60" i="1" s="1"/>
  <c r="I67" i="1"/>
  <c r="J67" i="1" s="1"/>
  <c r="I66" i="1"/>
  <c r="J66" i="1" s="1"/>
  <c r="I59" i="1"/>
  <c r="J59" i="1" s="1"/>
  <c r="I58" i="1"/>
  <c r="J58" i="1" s="1"/>
  <c r="I56" i="1"/>
  <c r="J56" i="1" s="1"/>
  <c r="I57" i="1"/>
  <c r="J57" i="1" s="1"/>
  <c r="I55" i="1"/>
  <c r="J55" i="1" s="1"/>
  <c r="I54" i="1"/>
  <c r="J54" i="1" s="1"/>
  <c r="I47" i="1"/>
  <c r="J47" i="1" s="1"/>
  <c r="I33" i="1"/>
  <c r="J33" i="1" s="1"/>
  <c r="I46" i="1"/>
  <c r="J46" i="1" s="1"/>
  <c r="I53" i="1"/>
  <c r="J53" i="1" s="1"/>
  <c r="I45" i="1"/>
  <c r="J45" i="1" s="1"/>
  <c r="I34" i="1"/>
  <c r="J34" i="1" s="1"/>
  <c r="I52" i="1"/>
  <c r="J52" i="1" s="1"/>
  <c r="I44" i="1"/>
  <c r="J44" i="1" s="1"/>
  <c r="I43" i="1"/>
  <c r="J43" i="1" s="1"/>
  <c r="I42" i="1"/>
  <c r="J42" i="1" s="1"/>
  <c r="I41" i="1"/>
  <c r="J41" i="1" s="1"/>
  <c r="I40" i="1"/>
  <c r="J40" i="1" s="1"/>
  <c r="I39" i="1"/>
  <c r="J39" i="1" s="1"/>
  <c r="I51" i="1"/>
  <c r="J51" i="1" s="1"/>
  <c r="I38" i="1"/>
  <c r="J38" i="1" s="1"/>
  <c r="I37" i="1"/>
  <c r="J37" i="1" s="1"/>
  <c r="I36" i="1"/>
  <c r="J36" i="1" s="1"/>
  <c r="I35" i="1"/>
  <c r="J35" i="1" s="1"/>
  <c r="I50" i="1"/>
  <c r="J50" i="1" s="1"/>
  <c r="I49" i="1"/>
  <c r="J49" i="1" s="1"/>
  <c r="I26" i="1"/>
  <c r="J26" i="1" s="1"/>
  <c r="I28" i="1"/>
  <c r="J28" i="1" s="1"/>
  <c r="I25" i="1"/>
  <c r="J25" i="1" s="1"/>
  <c r="I29" i="1"/>
  <c r="J29" i="1" s="1"/>
  <c r="I27" i="1"/>
  <c r="J27" i="1" s="1"/>
  <c r="I32" i="1"/>
  <c r="J32" i="1" s="1"/>
  <c r="I31" i="1"/>
  <c r="J31" i="1" s="1"/>
  <c r="I30" i="1"/>
  <c r="J30" i="1" s="1"/>
  <c r="I24" i="1"/>
  <c r="J24" i="1" s="1"/>
  <c r="I23" i="1"/>
  <c r="J23" i="1" s="1"/>
  <c r="I21" i="1"/>
  <c r="J21" i="1" s="1"/>
  <c r="I19" i="1"/>
  <c r="J19" i="1" s="1"/>
  <c r="I20" i="1"/>
  <c r="J20" i="1" s="1"/>
  <c r="I18" i="1"/>
  <c r="J18" i="1" s="1"/>
  <c r="I17" i="1"/>
  <c r="J17" i="1" s="1"/>
  <c r="I16" i="1"/>
  <c r="J16" i="1" s="1"/>
  <c r="I11" i="1"/>
  <c r="J11" i="1" s="1"/>
  <c r="I15" i="1"/>
  <c r="J15" i="1" s="1"/>
  <c r="I14" i="1"/>
  <c r="J14" i="1" s="1"/>
  <c r="I9" i="1"/>
  <c r="J9" i="1" s="1"/>
  <c r="I13" i="1"/>
  <c r="J13" i="1" s="1"/>
  <c r="I12" i="1"/>
  <c r="J12" i="1" s="1"/>
  <c r="I10" i="1"/>
  <c r="J10" i="1" s="1"/>
  <c r="I8" i="1"/>
  <c r="J8" i="1" s="1"/>
  <c r="I7" i="1"/>
  <c r="J7" i="1" s="1"/>
  <c r="J112" i="1" l="1"/>
  <c r="I112" i="1"/>
  <c r="G112" i="1"/>
</calcChain>
</file>

<file path=xl/sharedStrings.xml><?xml version="1.0" encoding="utf-8"?>
<sst xmlns="http://schemas.openxmlformats.org/spreadsheetml/2006/main" count="426" uniqueCount="244">
  <si>
    <t>INSTITUTO NACIONAL ELECTORAL</t>
  </si>
  <si>
    <t xml:space="preserve">PROYECTOS SUCEPTIBLES DE AMPLIACIÓN PRESUPUESTAL </t>
  </si>
  <si>
    <t>Corte: 16 de enero</t>
  </si>
  <si>
    <t>* El proyecto PY J131910, en los montos de ampliación se deben sumar lo correspondiente a los criterios de selección E2 - Honorarios Eventuales ($34,013,575.00) y E2 - Adición ($240,300,329.00)</t>
  </si>
  <si>
    <t>** El PY G080310 retomó el presupuesto APP25.</t>
  </si>
  <si>
    <t>UR</t>
  </si>
  <si>
    <t>Clave de Proyecto</t>
  </si>
  <si>
    <t>Descripción del Proyecto</t>
  </si>
  <si>
    <t>Monto anteproyecto de presupuesto 2025 (4 Nov)</t>
  </si>
  <si>
    <t>Monto suceptible de ampliación</t>
  </si>
  <si>
    <t>Monto programas adicionales (Diferencia de casillas, programa credencialización, auxiliares cómputos)</t>
  </si>
  <si>
    <t>104 - CNCS</t>
  </si>
  <si>
    <t>D040510</t>
  </si>
  <si>
    <t>Elaboración de contenidos digitales y de comunicación organizacional</t>
  </si>
  <si>
    <t>D040210</t>
  </si>
  <si>
    <t>Seguimiento informativo en medios impresos, electrónicos y redes sociales</t>
  </si>
  <si>
    <t>D041610</t>
  </si>
  <si>
    <t>Actividades de comunicación social para informar a la ciudadanía residente en el extranjero sobre sus derechos político-electorales fuera del territorio nacional</t>
  </si>
  <si>
    <t>J040410</t>
  </si>
  <si>
    <t>J040510</t>
  </si>
  <si>
    <t>Organización de debates y foros informativos en el marco del Proceso Electoral Extraordinario del Poder Judicial de la Federación 2024-2025</t>
  </si>
  <si>
    <t>P040310</t>
  </si>
  <si>
    <t>Monitoreo de encuestas y propaganda difundida en medios impresos con motivo de los procesos electorales</t>
  </si>
  <si>
    <t>J040210</t>
  </si>
  <si>
    <t>Promoción de actividades y mensajes institucionales del proceso electoral</t>
  </si>
  <si>
    <t>J040110</t>
  </si>
  <si>
    <t>Certeza INE 2025</t>
  </si>
  <si>
    <t>J040310</t>
  </si>
  <si>
    <t>Instalación de la macrosala de prensa y feria de medios 2025</t>
  </si>
  <si>
    <t>D041510</t>
  </si>
  <si>
    <t>Actualización de equipos audiovisuales para las transmisiones públicas de actividades institucionales</t>
  </si>
  <si>
    <t>G040110</t>
  </si>
  <si>
    <t>Iniciativa de Intranet</t>
  </si>
  <si>
    <t>G040210</t>
  </si>
  <si>
    <t>Reporte de información institucional sobre gastos de comunicación social</t>
  </si>
  <si>
    <t>105 - CAI</t>
  </si>
  <si>
    <t>J050310</t>
  </si>
  <si>
    <t>Fondo de Apoyo para la Observación Electoral y el Acompañamiento Técnico</t>
  </si>
  <si>
    <t>D050210</t>
  </si>
  <si>
    <t>Programa del Centro Internacional de Capacitación e Investigación Electoral</t>
  </si>
  <si>
    <t>106 - DS</t>
  </si>
  <si>
    <t>J060110</t>
  </si>
  <si>
    <t>Atender oportunamente las actividades inherentes al Proceso Electoral Extraordinario del Poder Judicial de la Federación 2024-2025.</t>
  </si>
  <si>
    <t>108 - DEAJ</t>
  </si>
  <si>
    <t>G080310</t>
  </si>
  <si>
    <t>Actualización del Sistema Integral de Consulta de la Dirección Jurídica</t>
  </si>
  <si>
    <t>J080110</t>
  </si>
  <si>
    <t>Apoyo de auxiliares jurídicos para las juntas locales ejecutivas y distritales ejecutivas para el Proceso Electoral Extraordinario del Poder Judicial de la Federación 2024-2025</t>
  </si>
  <si>
    <t>L081510</t>
  </si>
  <si>
    <t>Apoyo de auxiliares jurídicos para las juntas distritales ejecutivas para procesos electorales locales</t>
  </si>
  <si>
    <t>109 - UTSI</t>
  </si>
  <si>
    <t>L091810</t>
  </si>
  <si>
    <t>Actualización y mantenimiento de sistemas de información para los procesos electorales en materia de organización electoral, capacitación electoral y de jornada electoral 2024-2025 y 2025-2026: Elecciones Locales</t>
  </si>
  <si>
    <t>L091910</t>
  </si>
  <si>
    <t>Soporte técnico y apoyo en materia de Tecnologías de la Información y Comunicaciones para los procesos electorales 2024-2025 y 2025-2026</t>
  </si>
  <si>
    <t>J090310</t>
  </si>
  <si>
    <t>Desarrollo de los sistemas informáticos para el Proceso Electivo del Poder Judicial 2024-2025.</t>
  </si>
  <si>
    <t>G090110</t>
  </si>
  <si>
    <t>Actualizar y robustecer la infraestructura de Tecnologías de la Información y Comunicaciones del Instituto que soporta sistemas de apoyo institucional y de información electoral a cargo de la Unidad Técnica de Servicios de Informática</t>
  </si>
  <si>
    <t>J090210</t>
  </si>
  <si>
    <t>Implementar la infraestructura de tecnologías de la Información y Comunicaciones del Instituto para el Proceso Electivo del Poder Judicial 2024-2025.</t>
  </si>
  <si>
    <t>G090210</t>
  </si>
  <si>
    <t>Implementación de servicios informáticos para el procesamiento de datos y administración de contenido en portales y servicios institucionales a cargo de la Unidad Técnica de Servicios de Informática</t>
  </si>
  <si>
    <t>L097610</t>
  </si>
  <si>
    <t>Sistema de voto electrónico para la votación de las mexicanas y mexicanos residentes en el extranjero 2026-2027.</t>
  </si>
  <si>
    <t>F091610</t>
  </si>
  <si>
    <t>Mejora y optimización de la toma y procesamiento de la imagen para su incorporación en el Programa de Resultados Electorales Preliminares</t>
  </si>
  <si>
    <t>111 - DERFE</t>
  </si>
  <si>
    <t>J110910</t>
  </si>
  <si>
    <t>Campaña anual intensa</t>
  </si>
  <si>
    <t>R111110</t>
  </si>
  <si>
    <t>Digitalización y preparación para destrucción de expedientes históricos de información registral</t>
  </si>
  <si>
    <t>R112610</t>
  </si>
  <si>
    <t>Modernización del servicio registral electoral para la atención ciudadana</t>
  </si>
  <si>
    <t>R110610</t>
  </si>
  <si>
    <t>Infraestructura Tecnológica para el fortalecimiento del Sistema Integral de Información del Registro Federal de Electores</t>
  </si>
  <si>
    <t>R114810</t>
  </si>
  <si>
    <t>Modernización y mantenimiento de los servicios de georeferencia electoral</t>
  </si>
  <si>
    <t>J117710</t>
  </si>
  <si>
    <t>Conformación de la Lista Nominal de Electores con Voto Anticipado y de Personas en Prisión Preventiva para el Proceso Electoral Extraordinario del Poder Judicial de la Federación 2024-2025</t>
  </si>
  <si>
    <t>R112210</t>
  </si>
  <si>
    <t>Administración de la Aplicación Móvil y Portal Web del Sistema de Captación de Apoyo Ciudadano</t>
  </si>
  <si>
    <t>R112810</t>
  </si>
  <si>
    <t>Actualización y soporte de las aplicaciones del Registro Federal de Electores</t>
  </si>
  <si>
    <t>R110210</t>
  </si>
  <si>
    <t>Fortalecimiento de infraestructura y servicios de atención ciudadana</t>
  </si>
  <si>
    <t>R115310</t>
  </si>
  <si>
    <t>Fortalecimiento a la estructura operativa en materia registral</t>
  </si>
  <si>
    <t>R110310</t>
  </si>
  <si>
    <t>Programa preventivo de actualización del marco geoelectoral</t>
  </si>
  <si>
    <t>R111910</t>
  </si>
  <si>
    <t>Modernización a los servicios de comunicación de red para áreas operativas de la Dirección Ejecutiva del Registro Federal de Electores</t>
  </si>
  <si>
    <t>J110310</t>
  </si>
  <si>
    <t>Reforzamiento de atención ciudadana para el Proceso Electoral Extraordinario del Poder Judicial de la Federación 2024-2025</t>
  </si>
  <si>
    <t>G110110</t>
  </si>
  <si>
    <t>Diseño, Mantenimiento e Implementación de Sistemas de Gestión de la Calidad</t>
  </si>
  <si>
    <t>R110910</t>
  </si>
  <si>
    <t>J113310</t>
  </si>
  <si>
    <t>Insumos para la operación del Sistema de Consulta en Casillas Especiales para el Proceso Electoral Extraordinario del Poder Judicial de la Federación 2024-2025</t>
  </si>
  <si>
    <t>R111010</t>
  </si>
  <si>
    <t>Fortalecer la seguridad y disponibilidad de los servicios de los centros de cómputo de la Dirección Ejecutivo del Registro Federal de Electores</t>
  </si>
  <si>
    <t>T111210</t>
  </si>
  <si>
    <t>Fortalecimiento de los Centros de Consulta del Padrón Electoral en Oficinas Centrales y Juntas Locales Ejecutivas</t>
  </si>
  <si>
    <t>R113710</t>
  </si>
  <si>
    <t>Actualización y mantenimiento del Portal de las Comisiones de Vigilancia</t>
  </si>
  <si>
    <t>Nuevo proyecto</t>
  </si>
  <si>
    <t>Estrategia de atención para la credencialización a las personas connacionales repatriadas</t>
  </si>
  <si>
    <t>R117610</t>
  </si>
  <si>
    <t>Voto de las y los mexicanos en el extranjero</t>
  </si>
  <si>
    <t>112 - DEPPP</t>
  </si>
  <si>
    <t>P124210</t>
  </si>
  <si>
    <t>Registro de Partidos Políticos Nacionales, Locales y Agrupaciones Políticas Nacionales</t>
  </si>
  <si>
    <t>P123810</t>
  </si>
  <si>
    <t>Reforzamiento técnico jurídico en radio y televisión en materia electoral, creación y reformas de lineamientos y normatividad electoral, así como resolución de recursos de inconformidad</t>
  </si>
  <si>
    <t>L122610</t>
  </si>
  <si>
    <t>Reforzamiento operativo para la Administración de los Tiempos del Estado en radio y televisión</t>
  </si>
  <si>
    <t>J122610</t>
  </si>
  <si>
    <t>Reforzamiento operativo para la administración de los tiempos del Estado en radio y televisión durante el Proceso Electoral Extraordinario para la elección de diversos cargos del Poder Judicial de la Federación.</t>
  </si>
  <si>
    <t>113 - DEOE</t>
  </si>
  <si>
    <t>J131910</t>
  </si>
  <si>
    <t>Integración y funcionamiento de órganos temporales y permanentes</t>
  </si>
  <si>
    <t>J134910</t>
  </si>
  <si>
    <t>Votación Anticipada</t>
  </si>
  <si>
    <t>L131910</t>
  </si>
  <si>
    <t>L134410</t>
  </si>
  <si>
    <t>Voto Electrónico e Innovación en Materia de Organización Electoral</t>
  </si>
  <si>
    <t>J130110</t>
  </si>
  <si>
    <t>Producción, almacenamiento y distribución de documentos y materiales para el Proceso electoral del Poder Judicial de la Federación</t>
  </si>
  <si>
    <t>L133110</t>
  </si>
  <si>
    <t>Integración y funcionamiento de Órganos Permanentes</t>
  </si>
  <si>
    <t>L134210</t>
  </si>
  <si>
    <t>Documentación y Material Electoral Local</t>
  </si>
  <si>
    <t>J133810</t>
  </si>
  <si>
    <t>Comunicación en las Juntas Distritales Ejecutivas para el Proceso Electoral del Poder Judicial de la Federación</t>
  </si>
  <si>
    <t>J134110</t>
  </si>
  <si>
    <t>Sistema de Información sobre el Proceso Electoral del Poder Judicial de la Federación</t>
  </si>
  <si>
    <t>L134110</t>
  </si>
  <si>
    <t>Sistema de Información sobre el Desarrollo de la Jornada Electoral (SIJE)</t>
  </si>
  <si>
    <t>J134510</t>
  </si>
  <si>
    <t>Plan Integral y Calendario del Proceso Electoral del Poder Judicial de la Federación</t>
  </si>
  <si>
    <t>L133810</t>
  </si>
  <si>
    <t>Comunicación en las Juntas Ejecutivas Distritales para la Jornada Electoral</t>
  </si>
  <si>
    <t>L133010</t>
  </si>
  <si>
    <t>Integración y funcionamiento de órganos temporales</t>
  </si>
  <si>
    <t>J133210</t>
  </si>
  <si>
    <t>Asistencia y Logística Electoral</t>
  </si>
  <si>
    <t>F134310</t>
  </si>
  <si>
    <t>Estadística Electoral y Sistemas Informáticos de la Dirección Ejecutiva de Organización Electoral</t>
  </si>
  <si>
    <t>114 - DESPEN</t>
  </si>
  <si>
    <t>G140410</t>
  </si>
  <si>
    <t>Actualización del Sistema Integral de Información del Servicio Profesional Electoral Nacional (SIISPEN 2.0)</t>
  </si>
  <si>
    <t>115 - DECEYEC</t>
  </si>
  <si>
    <t>D150210</t>
  </si>
  <si>
    <t>Proyecto editorial y vinculación de alianzas estratégicas en materia de difusión</t>
  </si>
  <si>
    <t>D150910</t>
  </si>
  <si>
    <t>Evaluación del Proceso Electoral</t>
  </si>
  <si>
    <t>J156110</t>
  </si>
  <si>
    <t>Capacitación Electoral, Educación Electoral y Difusión institucional para la promoción de la participación ciudadana en el Proceso Electoral Extraordinario del Poder Judicial de la Federación</t>
  </si>
  <si>
    <t>L156010</t>
  </si>
  <si>
    <t>Preparación de la Capacitación Electoral, Educación Electoral y Difusión institucional para la promoción de la participación ciudadana en Procesos Electorales Locales</t>
  </si>
  <si>
    <t>D150810</t>
  </si>
  <si>
    <t>Consulta Infantil y Juvenil</t>
  </si>
  <si>
    <t>116 - DEA</t>
  </si>
  <si>
    <t>J165010</t>
  </si>
  <si>
    <t>Apoyo administrativo para los enlaces administrativos en las juntas distritales ejecutivas</t>
  </si>
  <si>
    <t>J160210</t>
  </si>
  <si>
    <t>Fortalecer los equipos de trabajo de las Consejerías Electorales para la organización, desarrollo, cómputo, vigilancia, fiscalización y evaluación de los procesos electorales locales y extraordinarios que se efectuarán en el año 2025, así como la elección de las y los integrantes del Poder Judicial de la Federación.</t>
  </si>
  <si>
    <t>L164710</t>
  </si>
  <si>
    <t>Arrendamiento de plantas de emergencia para Procesos Electorales Locales</t>
  </si>
  <si>
    <t>L165010</t>
  </si>
  <si>
    <t>L165210</t>
  </si>
  <si>
    <t>Servicio de primeros auxilios para las Juntas Locales y Distritales Ejecutivas de las entidades que tendrán Proceso Electoral Local</t>
  </si>
  <si>
    <t>J160110</t>
  </si>
  <si>
    <t>Seguridad y Protección Civil para Jornada Electoral</t>
  </si>
  <si>
    <t>118 - UTTyPDP</t>
  </si>
  <si>
    <t>T181010</t>
  </si>
  <si>
    <t>Programa integral de gestión de datos personales</t>
  </si>
  <si>
    <t>T180410</t>
  </si>
  <si>
    <t>Mantenimiento de INFOMEX INE v.8 y atención de los procedimientos de acceso a la información y datos personales</t>
  </si>
  <si>
    <t>T180110</t>
  </si>
  <si>
    <t>Obligaciones de transparencia del Instituto Nacional Electoral</t>
  </si>
  <si>
    <t>T181610</t>
  </si>
  <si>
    <t>Sistema de Archivos Institucional del Instituto Nacional Electoral.</t>
  </si>
  <si>
    <t>J184010</t>
  </si>
  <si>
    <t>Sistema Candidatas y Candidatos, Conóceles para el Poder Judicial de la Federación</t>
  </si>
  <si>
    <t>120 - UTF</t>
  </si>
  <si>
    <t>G201010</t>
  </si>
  <si>
    <t>Sustanciación de procedimientos relacionados indirectamente con la Fiscalización</t>
  </si>
  <si>
    <t>G200710</t>
  </si>
  <si>
    <t>Fortalecer la atención de consultas dirigidas a la Unidad Técnica de Fiscalización</t>
  </si>
  <si>
    <t>G200810</t>
  </si>
  <si>
    <t>Gestión Integral de la Documentación Administrativa de los Casos de Riesgo y Transparencia</t>
  </si>
  <si>
    <t>P206910</t>
  </si>
  <si>
    <t>Modernización del Sistema de Contabilidad en Línea</t>
  </si>
  <si>
    <t>F205410</t>
  </si>
  <si>
    <t>Sustanciar y resolver procedimientos administrativos sancionadores en materia de fiscalización relacionados con el proceso electoral concurrente</t>
  </si>
  <si>
    <t>J200210</t>
  </si>
  <si>
    <t>Sustanciar y resolver procedimientos sancionadores en materia de fiscalización relacionados con el proceso electoral del Poder Judicial de la Federación.</t>
  </si>
  <si>
    <t>J200310</t>
  </si>
  <si>
    <t>Fiscalización Proceso Electoral Extraordinario 2024-2025 para la elección de cargos del Poder Judicial de la Federación.</t>
  </si>
  <si>
    <t>L207110</t>
  </si>
  <si>
    <t>Mantenimiento, operación, administración y desarrollo de los Sistemas auxiliares en fiscalización</t>
  </si>
  <si>
    <t>J200110</t>
  </si>
  <si>
    <t>Sistemas y soluciones tecnológicas relacionadas al proceso de elección de cargos del Poder Judicial</t>
  </si>
  <si>
    <t>P200210</t>
  </si>
  <si>
    <t>Pago de honorarios para interventores y personal de supervisión y seguimiento derivado de la prevención y en su caso liquidación a los partidos políticos nacionales, que se encuentran en el supuesto de pérdida de registro</t>
  </si>
  <si>
    <t>L205310</t>
  </si>
  <si>
    <t>Fiscalización de los procesos electorales locales</t>
  </si>
  <si>
    <t>G200910</t>
  </si>
  <si>
    <t>Orientación para el cumplimiento de la fiscalización electoral</t>
  </si>
  <si>
    <t>P207210</t>
  </si>
  <si>
    <t>Desarrollo, Administración e infraestructura del Sistema Integral de Monitoreo de Actividades de Campo.</t>
  </si>
  <si>
    <t>122 - UTIGyND</t>
  </si>
  <si>
    <t>J220110</t>
  </si>
  <si>
    <t>Programa de prevención, atención y acompañamiento a mujeres en casos de violencia política durante el Proceso Electoral Extraordinario 2024-2025</t>
  </si>
  <si>
    <t>123 - UTVOPL</t>
  </si>
  <si>
    <t>E230410</t>
  </si>
  <si>
    <t>Mantenimiento del Sistema de Vinculación con los Organismos Públicos Locales Electorales.</t>
  </si>
  <si>
    <t>J230110</t>
  </si>
  <si>
    <t>Preparación, seguimiento, desarrollo y evaluación del proceso extraordinario para la elección de jueces, magistrados y ministros del Poder Judicial de la Federación en el ámbito local.</t>
  </si>
  <si>
    <t>L235910</t>
  </si>
  <si>
    <t>Preparación, seguimiento y evaluación de los procesos electorales locales y vinculación con los organismos públicos locales.</t>
  </si>
  <si>
    <t>124 - UTCE</t>
  </si>
  <si>
    <t>J240110</t>
  </si>
  <si>
    <t>Atención a quejas durante el proceso para la eleccion de personas juzgadoras del Poder Judicial de la Federación</t>
  </si>
  <si>
    <t>F240110</t>
  </si>
  <si>
    <t>Desarrollo del Sistema Integral de Procedimientos Sancionadores.</t>
  </si>
  <si>
    <t>Monto total ampliación</t>
  </si>
  <si>
    <t>Columna1</t>
  </si>
  <si>
    <t>L</t>
  </si>
  <si>
    <t>F</t>
  </si>
  <si>
    <t>J</t>
  </si>
  <si>
    <t>R</t>
  </si>
  <si>
    <t>G</t>
  </si>
  <si>
    <t>P</t>
  </si>
  <si>
    <t>D</t>
  </si>
  <si>
    <t>T</t>
  </si>
  <si>
    <t>E</t>
  </si>
  <si>
    <t>Monto aprobado mediante acuerdo INE/CG2499/2024</t>
  </si>
  <si>
    <t>Monto final con ampliación</t>
  </si>
  <si>
    <t>Alimentos y Utensilios</t>
  </si>
  <si>
    <t>Combustibles, lubricantes y aditivos</t>
  </si>
  <si>
    <t>Servicios de traslado y viáticos</t>
  </si>
  <si>
    <t>Anexo 3. Seguimiento y cobertura del proceso electoral Extraordinario del Poder Judicial de la Federación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</si>
</sst>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name val="Aptos Narrow"/>
      <family val="2"/>
      <scheme val="minor"/>
    </font>
    <font>
      <sz val="18"/>
      <color rgb="FF00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4" fontId="3" fillId="2" borderId="4" xfId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8" fontId="3" fillId="2" borderId="7" xfId="0" applyNumberFormat="1" applyFont="1" applyFill="1" applyBorder="1" applyAlignment="1">
      <alignment horizontal="center" vertical="center" wrapText="1"/>
    </xf>
    <xf numFmtId="44" fontId="3" fillId="2" borderId="7" xfId="0" applyNumberFormat="1" applyFont="1" applyFill="1" applyBorder="1" applyAlignment="1">
      <alignment horizontal="center" vertical="center" wrapText="1"/>
    </xf>
    <xf numFmtId="8" fontId="4" fillId="0" borderId="0" xfId="0" applyNumberFormat="1" applyFont="1" applyAlignment="1">
      <alignment horizontal="center" vertical="center"/>
    </xf>
    <xf numFmtId="0" fontId="5" fillId="0" borderId="0" xfId="0" applyFont="1"/>
    <xf numFmtId="44" fontId="5" fillId="0" borderId="0" xfId="1" applyFont="1"/>
    <xf numFmtId="44" fontId="6" fillId="0" borderId="0" xfId="1" applyFont="1"/>
    <xf numFmtId="44" fontId="0" fillId="0" borderId="0" xfId="1" applyFont="1" applyAlignment="1">
      <alignment horizontal="center" vertical="center"/>
    </xf>
    <xf numFmtId="44" fontId="0" fillId="0" borderId="0" xfId="1" applyFont="1"/>
    <xf numFmtId="8" fontId="0" fillId="0" borderId="0" xfId="0" applyNumberFormat="1" applyAlignment="1">
      <alignment horizontal="center" vertical="center"/>
    </xf>
    <xf numFmtId="44" fontId="3" fillId="2" borderId="2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3" fontId="0" fillId="0" borderId="0" xfId="0" applyNumberFormat="1"/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4" fontId="8" fillId="4" borderId="0" xfId="1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44" fontId="3" fillId="2" borderId="9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</cellXfs>
  <cellStyles count="2">
    <cellStyle name="Moneda" xfId="1" builtinId="4"/>
    <cellStyle name="Normal" xfId="0" builtinId="0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numFmt numFmtId="12" formatCode="&quot;$&quot;#,##0.00;[Red]\-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numFmt numFmtId="12" formatCode="&quot;$&quot;#,##0.00;[Red]\-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numFmt numFmtId="12" formatCode="&quot;$&quot;#,##0.00;[Red]\-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8"/>
        <color rgb="FF000000"/>
        <name val="Aptos Narrow"/>
        <family val="2"/>
        <scheme val="none"/>
      </font>
      <numFmt numFmtId="34" formatCode="_-&quot;$&quot;* #,##0.00_-;\-&quot;$&quot;* #,##0.00_-;_-&quot;$&quot;* &quot;-&quot;??_-;_-@_-"/>
      <fill>
        <patternFill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numFmt numFmtId="12" formatCode="&quot;$&quot;#,##0.00;[Red]\-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8"/>
        <color theme="1"/>
        <name val="Aptos Narrow"/>
        <family val="2"/>
        <scheme val="minor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alignment horizontal="center" textRotation="0" wrapText="1" indent="0" justifyLastLine="0" shrinkToFit="0" readingOrder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8"/>
        <color rgb="FF000000"/>
        <name val="Aptos Narrow"/>
        <family val="2"/>
        <scheme val="none"/>
      </font>
      <fill>
        <patternFill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border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8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014FF8-01D0-43AC-BC0A-B8CCF7C442C2}" name="Tabla135" displayName="Tabla135" ref="A6:J112" totalsRowCount="1" headerRowDxfId="25" dataDxfId="23" totalsRowDxfId="21" headerRowBorderDxfId="24" tableBorderDxfId="22" totalsRowBorderDxfId="20">
  <autoFilter ref="A6:J111" xr:uid="{FB014FF8-01D0-43AC-BC0A-B8CCF7C442C2}"/>
  <sortState xmlns:xlrd2="http://schemas.microsoft.com/office/spreadsheetml/2017/richdata2" ref="A7:I111">
    <sortCondition ref="A6:A111"/>
  </sortState>
  <tableColumns count="10">
    <tableColumn id="1" xr3:uid="{9752B220-32EA-4BFC-A60A-908630579E11}" name="UR" totalsRowFunction="count" dataDxfId="19" totalsRowDxfId="9"/>
    <tableColumn id="2" xr3:uid="{51B80595-FB52-420C-AA0B-C27C8755B2CE}" name="Clave de Proyecto" totalsRowFunction="custom" dataDxfId="18" totalsRowDxfId="8">
      <totalsRowFormula>SUBTOTAL(103,Tabla135[UR])</totalsRowFormula>
    </tableColumn>
    <tableColumn id="5" xr3:uid="{169675DF-8C24-477D-8D06-3DEAFB01B45C}" name="Columna1" dataDxfId="17" totalsRowDxfId="7"/>
    <tableColumn id="4" xr3:uid="{CF834EC8-3EFA-4D64-B301-2A68CA68EE8F}" name="Descripción del Proyecto" totalsRowFunction="custom" dataDxfId="16" totalsRowDxfId="6">
      <totalsRowFormula>SUBTOTAL(103,Tabla135[UR])</totalsRowFormula>
    </tableColumn>
    <tableColumn id="26" xr3:uid="{824D58E2-6235-4A31-B28A-585C5F68E89A}" name="Monto anteproyecto de presupuesto 2025 (4 Nov)" totalsRowFunction="sum" dataDxfId="15" totalsRowDxfId="5" dataCellStyle="Moneda"/>
    <tableColumn id="23" xr3:uid="{AC6C523A-F888-44CE-BF61-AFA3225EE566}" name="Monto aprobado mediante acuerdo INE/CG2499/2024" totalsRowFunction="sum" dataDxfId="14" totalsRowDxfId="4" dataCellStyle="Moneda"/>
    <tableColumn id="31" xr3:uid="{267A6C0A-74EC-4EAB-91DF-89CC240BAB5D}" name="Monto suceptible de ampliación" totalsRowFunction="sum" dataDxfId="13" totalsRowDxfId="3" dataCellStyle="Moneda"/>
    <tableColumn id="7" xr3:uid="{2DED52A5-7D7A-48C5-BE9D-CACFC3358DAB}" name="Monto programas adicionales (Diferencia de casillas, programa credencialización, auxiliares cómputos)" totalsRowFunction="sum" dataDxfId="12" totalsRowDxfId="2" dataCellStyle="Moneda"/>
    <tableColumn id="6" xr3:uid="{BC1E648C-73C9-48F0-B16E-3541A48B3C2F}" name="Monto total ampliación" totalsRowFunction="sum" dataDxfId="11" totalsRowDxfId="1" dataCellStyle="Moneda">
      <calculatedColumnFormula>Tabla135[[#This Row],[Monto suceptible de ampliación]]+Tabla135[[#This Row],[Monto programas adicionales (Diferencia de casillas, programa credencialización, auxiliares cómputos)]]</calculatedColumnFormula>
    </tableColumn>
    <tableColumn id="3" xr3:uid="{5CACF117-B23C-46F2-AB03-D828509B6C47}" name="Monto final con ampliación" totalsRowFunction="sum" dataDxfId="10" totalsRowDxfId="0">
      <calculatedColumnFormula>Tabla135[[#This Row],[Monto total ampliación]]+Tabla135[[#This Row],[Monto aprobado mediante acuerdo INE/CG2499/2024]]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972F1-3014-4936-9516-B5527D959BD2}">
  <sheetPr>
    <tabColor theme="9"/>
    <pageSetUpPr fitToPage="1"/>
  </sheetPr>
  <dimension ref="A1:L145"/>
  <sheetViews>
    <sheetView tabSelected="1" topLeftCell="A14" zoomScale="27" zoomScaleNormal="55" workbookViewId="0">
      <selection activeCell="D14" sqref="D14"/>
    </sheetView>
  </sheetViews>
  <sheetFormatPr baseColWidth="10" defaultColWidth="11.33203125" defaultRowHeight="15"/>
  <cols>
    <col min="1" max="2" width="40.5" customWidth="1"/>
    <col min="3" max="3" width="40.5" hidden="1" customWidth="1"/>
    <col min="4" max="4" width="80.5" customWidth="1"/>
    <col min="5" max="5" width="54.6640625" style="2" bestFit="1" customWidth="1"/>
    <col min="6" max="8" width="40.6640625" style="2" customWidth="1"/>
    <col min="9" max="10" width="40.5" style="2" customWidth="1"/>
    <col min="12" max="12" width="175.33203125" bestFit="1" customWidth="1"/>
  </cols>
  <sheetData>
    <row r="1" spans="1:12" ht="24">
      <c r="A1" s="1" t="s">
        <v>0</v>
      </c>
    </row>
    <row r="2" spans="1:12" ht="24">
      <c r="A2" s="1" t="s">
        <v>1</v>
      </c>
    </row>
    <row r="3" spans="1:12" ht="24">
      <c r="A3" s="19" t="s">
        <v>2</v>
      </c>
    </row>
    <row r="4" spans="1:12" ht="24" hidden="1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19"/>
    </row>
    <row r="5" spans="1:12" ht="24" hidden="1">
      <c r="A5" s="26" t="s">
        <v>4</v>
      </c>
      <c r="B5" s="26"/>
      <c r="C5" s="26"/>
      <c r="D5" s="26"/>
      <c r="E5" s="26"/>
      <c r="F5" s="26"/>
      <c r="G5" s="26"/>
      <c r="H5" s="26"/>
      <c r="I5" s="26"/>
      <c r="J5" s="19"/>
    </row>
    <row r="6" spans="1:12" s="3" customFormat="1" ht="152.25" customHeight="1">
      <c r="A6" s="21" t="s">
        <v>5</v>
      </c>
      <c r="B6" s="22" t="s">
        <v>6</v>
      </c>
      <c r="C6" s="22" t="s">
        <v>228</v>
      </c>
      <c r="D6" s="22" t="s">
        <v>7</v>
      </c>
      <c r="E6" s="22" t="s">
        <v>8</v>
      </c>
      <c r="F6" s="22" t="s">
        <v>238</v>
      </c>
      <c r="G6" s="22" t="s">
        <v>9</v>
      </c>
      <c r="H6" s="22" t="s">
        <v>10</v>
      </c>
      <c r="I6" s="22" t="s">
        <v>227</v>
      </c>
      <c r="J6" s="24" t="s">
        <v>239</v>
      </c>
    </row>
    <row r="7" spans="1:12" ht="100" customHeight="1">
      <c r="A7" s="4" t="s">
        <v>11</v>
      </c>
      <c r="B7" s="5" t="s">
        <v>12</v>
      </c>
      <c r="C7" s="5" t="s">
        <v>235</v>
      </c>
      <c r="D7" s="5" t="s">
        <v>13</v>
      </c>
      <c r="E7" s="6">
        <v>5164207</v>
      </c>
      <c r="F7" s="6">
        <v>0</v>
      </c>
      <c r="G7" s="6">
        <v>5164207</v>
      </c>
      <c r="H7" s="18"/>
      <c r="I7" s="18">
        <f>Tabla135[[#This Row],[Monto suceptible de ampliación]]+Tabla135[[#This Row],[Monto programas adicionales (Diferencia de casillas, programa credencialización, auxiliares cómputos)]]</f>
        <v>5164207</v>
      </c>
      <c r="J7" s="23">
        <f>Tabla135[[#This Row],[Monto total ampliación]]+Tabla135[[#This Row],[Monto aprobado mediante acuerdo INE/CG2499/2024]]</f>
        <v>5164207</v>
      </c>
      <c r="L7" s="3"/>
    </row>
    <row r="8" spans="1:12" ht="100" customHeight="1">
      <c r="A8" s="4" t="s">
        <v>11</v>
      </c>
      <c r="B8" s="5" t="s">
        <v>14</v>
      </c>
      <c r="C8" s="5" t="s">
        <v>235</v>
      </c>
      <c r="D8" s="5" t="s">
        <v>15</v>
      </c>
      <c r="E8" s="6">
        <v>3129243</v>
      </c>
      <c r="F8" s="6">
        <v>1000000</v>
      </c>
      <c r="G8" s="6">
        <v>2129243</v>
      </c>
      <c r="H8" s="6"/>
      <c r="I8" s="6">
        <f>Tabla135[[#This Row],[Monto suceptible de ampliación]]+Tabla135[[#This Row],[Monto programas adicionales (Diferencia de casillas, programa credencialización, auxiliares cómputos)]]</f>
        <v>2129243</v>
      </c>
      <c r="J8" s="23">
        <f>Tabla135[[#This Row],[Monto total ampliación]]+Tabla135[[#This Row],[Monto aprobado mediante acuerdo INE/CG2499/2024]]</f>
        <v>3129243</v>
      </c>
    </row>
    <row r="9" spans="1:12" ht="100" customHeight="1">
      <c r="A9" s="4" t="s">
        <v>11</v>
      </c>
      <c r="B9" s="5" t="s">
        <v>16</v>
      </c>
      <c r="C9" s="5" t="s">
        <v>235</v>
      </c>
      <c r="D9" s="5" t="s">
        <v>17</v>
      </c>
      <c r="E9" s="6">
        <v>0</v>
      </c>
      <c r="F9" s="6">
        <v>500000</v>
      </c>
      <c r="G9" s="6">
        <v>671450</v>
      </c>
      <c r="H9" s="6"/>
      <c r="I9" s="6">
        <f>Tabla135[[#This Row],[Monto suceptible de ampliación]]+Tabla135[[#This Row],[Monto programas adicionales (Diferencia de casillas, programa credencialización, auxiliares cómputos)]]</f>
        <v>671450</v>
      </c>
      <c r="J9" s="23">
        <f>Tabla135[[#This Row],[Monto total ampliación]]+Tabla135[[#This Row],[Monto aprobado mediante acuerdo INE/CG2499/2024]]</f>
        <v>1171450</v>
      </c>
    </row>
    <row r="10" spans="1:12" ht="100" customHeight="1">
      <c r="A10" s="4" t="s">
        <v>11</v>
      </c>
      <c r="B10" s="5" t="s">
        <v>29</v>
      </c>
      <c r="C10" s="5" t="s">
        <v>235</v>
      </c>
      <c r="D10" s="5" t="s">
        <v>30</v>
      </c>
      <c r="E10" s="6">
        <v>24162872</v>
      </c>
      <c r="F10" s="6">
        <v>0</v>
      </c>
      <c r="G10" s="6">
        <v>2000000</v>
      </c>
      <c r="H10" s="6"/>
      <c r="I10" s="6">
        <f>Tabla135[[#This Row],[Monto suceptible de ampliación]]+Tabla135[[#This Row],[Monto programas adicionales (Diferencia de casillas, programa credencialización, auxiliares cómputos)]]</f>
        <v>2000000</v>
      </c>
      <c r="J10" s="23">
        <f>Tabla135[[#This Row],[Monto total ampliación]]+Tabla135[[#This Row],[Monto aprobado mediante acuerdo INE/CG2499/2024]]</f>
        <v>2000000</v>
      </c>
    </row>
    <row r="11" spans="1:12" ht="100" customHeight="1">
      <c r="A11" s="4" t="s">
        <v>11</v>
      </c>
      <c r="B11" s="5" t="s">
        <v>21</v>
      </c>
      <c r="C11" s="5" t="s">
        <v>234</v>
      </c>
      <c r="D11" s="5" t="s">
        <v>22</v>
      </c>
      <c r="E11" s="6">
        <v>1485716</v>
      </c>
      <c r="F11" s="6">
        <v>1291262</v>
      </c>
      <c r="G11" s="6">
        <v>65914</v>
      </c>
      <c r="H11" s="6"/>
      <c r="I11" s="6">
        <f>Tabla135[[#This Row],[Monto suceptible de ampliación]]+Tabla135[[#This Row],[Monto programas adicionales (Diferencia de casillas, programa credencialización, auxiliares cómputos)]]</f>
        <v>65914</v>
      </c>
      <c r="J11" s="23">
        <f>Tabla135[[#This Row],[Monto total ampliación]]+Tabla135[[#This Row],[Monto aprobado mediante acuerdo INE/CG2499/2024]]</f>
        <v>1357176</v>
      </c>
    </row>
    <row r="12" spans="1:12" ht="100" customHeight="1">
      <c r="A12" s="4" t="s">
        <v>11</v>
      </c>
      <c r="B12" s="5" t="s">
        <v>31</v>
      </c>
      <c r="C12" s="5" t="s">
        <v>233</v>
      </c>
      <c r="D12" s="5" t="s">
        <v>32</v>
      </c>
      <c r="E12" s="6">
        <v>1940079</v>
      </c>
      <c r="F12" s="6">
        <v>0</v>
      </c>
      <c r="G12" s="6">
        <v>1940079</v>
      </c>
      <c r="H12" s="6"/>
      <c r="I12" s="6">
        <f>Tabla135[[#This Row],[Monto suceptible de ampliación]]+Tabla135[[#This Row],[Monto programas adicionales (Diferencia de casillas, programa credencialización, auxiliares cómputos)]]</f>
        <v>1940079</v>
      </c>
      <c r="J12" s="23">
        <f>Tabla135[[#This Row],[Monto total ampliación]]+Tabla135[[#This Row],[Monto aprobado mediante acuerdo INE/CG2499/2024]]</f>
        <v>1940079</v>
      </c>
    </row>
    <row r="13" spans="1:12" ht="100" customHeight="1">
      <c r="A13" s="4" t="s">
        <v>11</v>
      </c>
      <c r="B13" s="5" t="s">
        <v>33</v>
      </c>
      <c r="C13" s="5" t="s">
        <v>233</v>
      </c>
      <c r="D13" s="5" t="s">
        <v>34</v>
      </c>
      <c r="E13" s="6">
        <v>948057</v>
      </c>
      <c r="F13" s="6">
        <v>0</v>
      </c>
      <c r="G13" s="6">
        <v>948057</v>
      </c>
      <c r="H13" s="6"/>
      <c r="I13" s="6">
        <f>Tabla135[[#This Row],[Monto suceptible de ampliación]]+Tabla135[[#This Row],[Monto programas adicionales (Diferencia de casillas, programa credencialización, auxiliares cómputos)]]</f>
        <v>948057</v>
      </c>
      <c r="J13" s="23">
        <f>Tabla135[[#This Row],[Monto total ampliación]]+Tabla135[[#This Row],[Monto aprobado mediante acuerdo INE/CG2499/2024]]</f>
        <v>948057</v>
      </c>
    </row>
    <row r="14" spans="1:12" ht="100" customHeight="1">
      <c r="A14" s="4" t="s">
        <v>11</v>
      </c>
      <c r="B14" s="5" t="s">
        <v>18</v>
      </c>
      <c r="C14" s="5" t="s">
        <v>231</v>
      </c>
      <c r="D14" s="5" t="s">
        <v>243</v>
      </c>
      <c r="E14" s="6">
        <v>19470402</v>
      </c>
      <c r="F14" s="6">
        <v>15395163</v>
      </c>
      <c r="G14" s="6">
        <v>441244</v>
      </c>
      <c r="H14" s="6"/>
      <c r="I14" s="6">
        <f>Tabla135[[#This Row],[Monto suceptible de ampliación]]+Tabla135[[#This Row],[Monto programas adicionales (Diferencia de casillas, programa credencialización, auxiliares cómputos)]]</f>
        <v>441244</v>
      </c>
      <c r="J14" s="23">
        <f>Tabla135[[#This Row],[Monto total ampliación]]+Tabla135[[#This Row],[Monto aprobado mediante acuerdo INE/CG2499/2024]]</f>
        <v>15836407</v>
      </c>
    </row>
    <row r="15" spans="1:12" ht="100" customHeight="1">
      <c r="A15" s="4" t="s">
        <v>11</v>
      </c>
      <c r="B15" s="5" t="s">
        <v>19</v>
      </c>
      <c r="C15" s="5" t="s">
        <v>231</v>
      </c>
      <c r="D15" s="5" t="s">
        <v>20</v>
      </c>
      <c r="E15" s="6">
        <v>26673693</v>
      </c>
      <c r="F15" s="6">
        <v>13853675</v>
      </c>
      <c r="G15" s="6">
        <v>268394</v>
      </c>
      <c r="H15" s="6"/>
      <c r="I15" s="6">
        <f>Tabla135[[#This Row],[Monto suceptible de ampliación]]+Tabla135[[#This Row],[Monto programas adicionales (Diferencia de casillas, programa credencialización, auxiliares cómputos)]]</f>
        <v>268394</v>
      </c>
      <c r="J15" s="23">
        <f>Tabla135[[#This Row],[Monto total ampliación]]+Tabla135[[#This Row],[Monto aprobado mediante acuerdo INE/CG2499/2024]]</f>
        <v>14122069</v>
      </c>
    </row>
    <row r="16" spans="1:12" ht="100" customHeight="1">
      <c r="A16" s="4" t="s">
        <v>11</v>
      </c>
      <c r="B16" s="5" t="s">
        <v>23</v>
      </c>
      <c r="C16" s="5" t="s">
        <v>231</v>
      </c>
      <c r="D16" s="5" t="s">
        <v>24</v>
      </c>
      <c r="E16" s="6">
        <v>8480739</v>
      </c>
      <c r="F16" s="6">
        <v>4423784</v>
      </c>
      <c r="G16" s="6">
        <v>56955</v>
      </c>
      <c r="H16" s="6"/>
      <c r="I16" s="6">
        <f>Tabla135[[#This Row],[Monto suceptible de ampliación]]+Tabla135[[#This Row],[Monto programas adicionales (Diferencia de casillas, programa credencialización, auxiliares cómputos)]]</f>
        <v>56955</v>
      </c>
      <c r="J16" s="23">
        <f>Tabla135[[#This Row],[Monto total ampliación]]+Tabla135[[#This Row],[Monto aprobado mediante acuerdo INE/CG2499/2024]]</f>
        <v>4480739</v>
      </c>
    </row>
    <row r="17" spans="1:10" ht="100" customHeight="1">
      <c r="A17" s="4" t="s">
        <v>11</v>
      </c>
      <c r="B17" s="5" t="s">
        <v>25</v>
      </c>
      <c r="C17" s="5" t="s">
        <v>231</v>
      </c>
      <c r="D17" s="5" t="s">
        <v>26</v>
      </c>
      <c r="E17" s="6">
        <v>313344</v>
      </c>
      <c r="F17" s="6">
        <v>278265</v>
      </c>
      <c r="G17" s="6">
        <v>35079</v>
      </c>
      <c r="H17" s="6"/>
      <c r="I17" s="6">
        <f>Tabla135[[#This Row],[Monto suceptible de ampliación]]+Tabla135[[#This Row],[Monto programas adicionales (Diferencia de casillas, programa credencialización, auxiliares cómputos)]]</f>
        <v>35079</v>
      </c>
      <c r="J17" s="23">
        <f>Tabla135[[#This Row],[Monto total ampliación]]+Tabla135[[#This Row],[Monto aprobado mediante acuerdo INE/CG2499/2024]]</f>
        <v>313344</v>
      </c>
    </row>
    <row r="18" spans="1:10" ht="100" customHeight="1">
      <c r="A18" s="4" t="s">
        <v>11</v>
      </c>
      <c r="B18" s="5" t="s">
        <v>27</v>
      </c>
      <c r="C18" s="5" t="s">
        <v>231</v>
      </c>
      <c r="D18" s="5" t="s">
        <v>28</v>
      </c>
      <c r="E18" s="6">
        <v>17199805</v>
      </c>
      <c r="F18" s="6">
        <v>4968217</v>
      </c>
      <c r="G18" s="6">
        <v>31783</v>
      </c>
      <c r="H18" s="6"/>
      <c r="I18" s="6">
        <f>Tabla135[[#This Row],[Monto suceptible de ampliación]]+Tabla135[[#This Row],[Monto programas adicionales (Diferencia de casillas, programa credencialización, auxiliares cómputos)]]</f>
        <v>31783</v>
      </c>
      <c r="J18" s="23">
        <f>Tabla135[[#This Row],[Monto total ampliación]]+Tabla135[[#This Row],[Monto aprobado mediante acuerdo INE/CG2499/2024]]</f>
        <v>5000000</v>
      </c>
    </row>
    <row r="19" spans="1:10" ht="100" customHeight="1">
      <c r="A19" s="4" t="s">
        <v>35</v>
      </c>
      <c r="B19" s="5" t="s">
        <v>38</v>
      </c>
      <c r="C19" s="5" t="s">
        <v>235</v>
      </c>
      <c r="D19" s="5" t="s">
        <v>39</v>
      </c>
      <c r="E19" s="6">
        <v>4073460</v>
      </c>
      <c r="F19" s="6">
        <v>0</v>
      </c>
      <c r="G19" s="6">
        <v>1645523</v>
      </c>
      <c r="H19" s="6"/>
      <c r="I19" s="6">
        <f>Tabla135[[#This Row],[Monto suceptible de ampliación]]+Tabla135[[#This Row],[Monto programas adicionales (Diferencia de casillas, programa credencialización, auxiliares cómputos)]]</f>
        <v>1645523</v>
      </c>
      <c r="J19" s="23">
        <f>Tabla135[[#This Row],[Monto total ampliación]]+Tabla135[[#This Row],[Monto aprobado mediante acuerdo INE/CG2499/2024]]</f>
        <v>1645523</v>
      </c>
    </row>
    <row r="20" spans="1:10" ht="100" customHeight="1">
      <c r="A20" s="4" t="s">
        <v>35</v>
      </c>
      <c r="B20" s="5" t="s">
        <v>36</v>
      </c>
      <c r="C20" s="5" t="s">
        <v>231</v>
      </c>
      <c r="D20" s="5" t="s">
        <v>37</v>
      </c>
      <c r="E20" s="6">
        <v>17771693</v>
      </c>
      <c r="F20" s="6">
        <v>0</v>
      </c>
      <c r="G20" s="6">
        <v>17771693</v>
      </c>
      <c r="H20" s="6"/>
      <c r="I20" s="6">
        <f>Tabla135[[#This Row],[Monto suceptible de ampliación]]+Tabla135[[#This Row],[Monto programas adicionales (Diferencia de casillas, programa credencialización, auxiliares cómputos)]]</f>
        <v>17771693</v>
      </c>
      <c r="J20" s="23">
        <f>Tabla135[[#This Row],[Monto total ampliación]]+Tabla135[[#This Row],[Monto aprobado mediante acuerdo INE/CG2499/2024]]</f>
        <v>17771693</v>
      </c>
    </row>
    <row r="21" spans="1:10" ht="100" customHeight="1">
      <c r="A21" s="4" t="s">
        <v>40</v>
      </c>
      <c r="B21" s="5" t="s">
        <v>41</v>
      </c>
      <c r="C21" s="5" t="s">
        <v>231</v>
      </c>
      <c r="D21" s="5" t="s">
        <v>42</v>
      </c>
      <c r="E21" s="6">
        <v>5540311</v>
      </c>
      <c r="F21" s="6">
        <v>5511019</v>
      </c>
      <c r="G21" s="6">
        <v>698927</v>
      </c>
      <c r="H21" s="6"/>
      <c r="I21" s="6">
        <f>Tabla135[[#This Row],[Monto suceptible de ampliación]]+Tabla135[[#This Row],[Monto programas adicionales (Diferencia de casillas, programa credencialización, auxiliares cómputos)]]</f>
        <v>698927</v>
      </c>
      <c r="J21" s="23">
        <f>Tabla135[[#This Row],[Monto total ampliación]]+Tabla135[[#This Row],[Monto aprobado mediante acuerdo INE/CG2499/2024]]</f>
        <v>6209946</v>
      </c>
    </row>
    <row r="22" spans="1:10" ht="100" customHeight="1">
      <c r="A22" s="4" t="s">
        <v>43</v>
      </c>
      <c r="B22" s="5" t="s">
        <v>44</v>
      </c>
      <c r="C22" s="5" t="s">
        <v>233</v>
      </c>
      <c r="D22" s="5" t="s">
        <v>45</v>
      </c>
      <c r="E22" s="6">
        <v>26215058</v>
      </c>
      <c r="F22" s="6">
        <v>0</v>
      </c>
      <c r="G22" s="6">
        <v>26215058</v>
      </c>
      <c r="H22" s="6"/>
      <c r="I22" s="6">
        <f>Tabla135[[#This Row],[Monto suceptible de ampliación]]+Tabla135[[#This Row],[Monto programas adicionales (Diferencia de casillas, programa credencialización, auxiliares cómputos)]]</f>
        <v>26215058</v>
      </c>
      <c r="J22" s="23">
        <f>Tabla135[[#This Row],[Monto total ampliación]]+Tabla135[[#This Row],[Monto aprobado mediante acuerdo INE/CG2499/2024]]</f>
        <v>26215058</v>
      </c>
    </row>
    <row r="23" spans="1:10" ht="100" customHeight="1">
      <c r="A23" s="4" t="s">
        <v>43</v>
      </c>
      <c r="B23" s="5" t="s">
        <v>46</v>
      </c>
      <c r="C23" s="5" t="s">
        <v>231</v>
      </c>
      <c r="D23" s="5" t="s">
        <v>47</v>
      </c>
      <c r="E23" s="6">
        <v>184554660</v>
      </c>
      <c r="F23" s="6">
        <v>93528069</v>
      </c>
      <c r="G23" s="6">
        <v>13192994</v>
      </c>
      <c r="H23" s="6"/>
      <c r="I23" s="6">
        <f>Tabla135[[#This Row],[Monto suceptible de ampliación]]+Tabla135[[#This Row],[Monto programas adicionales (Diferencia de casillas, programa credencialización, auxiliares cómputos)]]</f>
        <v>13192994</v>
      </c>
      <c r="J23" s="23">
        <f>Tabla135[[#This Row],[Monto total ampliación]]+Tabla135[[#This Row],[Monto aprobado mediante acuerdo INE/CG2499/2024]]</f>
        <v>106721063</v>
      </c>
    </row>
    <row r="24" spans="1:10" ht="100" customHeight="1">
      <c r="A24" s="4" t="s">
        <v>43</v>
      </c>
      <c r="B24" s="5" t="s">
        <v>48</v>
      </c>
      <c r="C24" s="5" t="s">
        <v>229</v>
      </c>
      <c r="D24" s="5" t="s">
        <v>49</v>
      </c>
      <c r="E24" s="6">
        <v>5098107</v>
      </c>
      <c r="F24" s="6">
        <v>6668611</v>
      </c>
      <c r="G24" s="6">
        <v>523555</v>
      </c>
      <c r="H24" s="6"/>
      <c r="I24" s="6">
        <f>Tabla135[[#This Row],[Monto suceptible de ampliación]]+Tabla135[[#This Row],[Monto programas adicionales (Diferencia de casillas, programa credencialización, auxiliares cómputos)]]</f>
        <v>523555</v>
      </c>
      <c r="J24" s="23">
        <f>Tabla135[[#This Row],[Monto total ampliación]]+Tabla135[[#This Row],[Monto aprobado mediante acuerdo INE/CG2499/2024]]</f>
        <v>7192166</v>
      </c>
    </row>
    <row r="25" spans="1:10" ht="100" customHeight="1">
      <c r="A25" s="7" t="s">
        <v>50</v>
      </c>
      <c r="B25" s="5" t="s">
        <v>57</v>
      </c>
      <c r="C25" s="5" t="s">
        <v>233</v>
      </c>
      <c r="D25" s="5" t="s">
        <v>58</v>
      </c>
      <c r="E25" s="6">
        <v>17256030</v>
      </c>
      <c r="F25" s="6">
        <v>15866900</v>
      </c>
      <c r="G25" s="6">
        <v>1079196</v>
      </c>
      <c r="H25" s="6"/>
      <c r="I25" s="6">
        <f>Tabla135[[#This Row],[Monto suceptible de ampliación]]+Tabla135[[#This Row],[Monto programas adicionales (Diferencia de casillas, programa credencialización, auxiliares cómputos)]]</f>
        <v>1079196</v>
      </c>
      <c r="J25" s="23">
        <f>Tabla135[[#This Row],[Monto total ampliación]]+Tabla135[[#This Row],[Monto aprobado mediante acuerdo INE/CG2499/2024]]</f>
        <v>16946096</v>
      </c>
    </row>
    <row r="26" spans="1:10" ht="100" customHeight="1">
      <c r="A26" s="4" t="s">
        <v>50</v>
      </c>
      <c r="B26" s="5" t="s">
        <v>61</v>
      </c>
      <c r="C26" s="5" t="s">
        <v>233</v>
      </c>
      <c r="D26" s="5" t="s">
        <v>62</v>
      </c>
      <c r="E26" s="6">
        <v>7656089</v>
      </c>
      <c r="F26" s="6">
        <v>5034373</v>
      </c>
      <c r="G26" s="6">
        <v>656646</v>
      </c>
      <c r="H26" s="6"/>
      <c r="I26" s="6">
        <f>Tabla135[[#This Row],[Monto suceptible de ampliación]]+Tabla135[[#This Row],[Monto programas adicionales (Diferencia de casillas, programa credencialización, auxiliares cómputos)]]</f>
        <v>656646</v>
      </c>
      <c r="J26" s="23">
        <f>Tabla135[[#This Row],[Monto total ampliación]]+Tabla135[[#This Row],[Monto aprobado mediante acuerdo INE/CG2499/2024]]</f>
        <v>5691019</v>
      </c>
    </row>
    <row r="27" spans="1:10" ht="100" customHeight="1">
      <c r="A27" s="4" t="s">
        <v>50</v>
      </c>
      <c r="B27" s="5" t="s">
        <v>55</v>
      </c>
      <c r="C27" s="5" t="s">
        <v>231</v>
      </c>
      <c r="D27" s="5" t="s">
        <v>56</v>
      </c>
      <c r="E27" s="6">
        <v>19507323</v>
      </c>
      <c r="F27" s="6">
        <v>4966354</v>
      </c>
      <c r="G27" s="6">
        <v>3752454</v>
      </c>
      <c r="H27" s="6"/>
      <c r="I27" s="6">
        <f>Tabla135[[#This Row],[Monto suceptible de ampliación]]+Tabla135[[#This Row],[Monto programas adicionales (Diferencia de casillas, programa credencialización, auxiliares cómputos)]]</f>
        <v>3752454</v>
      </c>
      <c r="J27" s="23">
        <f>Tabla135[[#This Row],[Monto total ampliación]]+Tabla135[[#This Row],[Monto aprobado mediante acuerdo INE/CG2499/2024]]</f>
        <v>8718808</v>
      </c>
    </row>
    <row r="28" spans="1:10" ht="100" customHeight="1">
      <c r="A28" s="4" t="s">
        <v>50</v>
      </c>
      <c r="B28" s="5" t="s">
        <v>59</v>
      </c>
      <c r="C28" s="5" t="s">
        <v>231</v>
      </c>
      <c r="D28" s="5" t="s">
        <v>60</v>
      </c>
      <c r="E28" s="6">
        <v>10101614</v>
      </c>
      <c r="F28" s="6">
        <v>8200889</v>
      </c>
      <c r="G28" s="6">
        <v>864450</v>
      </c>
      <c r="H28" s="6"/>
      <c r="I28" s="6">
        <f>Tabla135[[#This Row],[Monto suceptible de ampliación]]+Tabla135[[#This Row],[Monto programas adicionales (Diferencia de casillas, programa credencialización, auxiliares cómputos)]]</f>
        <v>864450</v>
      </c>
      <c r="J28" s="23">
        <f>Tabla135[[#This Row],[Monto total ampliación]]+Tabla135[[#This Row],[Monto aprobado mediante acuerdo INE/CG2499/2024]]</f>
        <v>9065339</v>
      </c>
    </row>
    <row r="29" spans="1:10" ht="100" customHeight="1">
      <c r="A29" s="4" t="s">
        <v>50</v>
      </c>
      <c r="B29" s="5" t="s">
        <v>65</v>
      </c>
      <c r="C29" s="5" t="s">
        <v>230</v>
      </c>
      <c r="D29" s="5" t="s">
        <v>66</v>
      </c>
      <c r="E29" s="6">
        <v>9732041</v>
      </c>
      <c r="F29" s="6">
        <v>0</v>
      </c>
      <c r="G29" s="6">
        <v>2315781</v>
      </c>
      <c r="H29" s="6"/>
      <c r="I29" s="6">
        <f>Tabla135[[#This Row],[Monto suceptible de ampliación]]+Tabla135[[#This Row],[Monto programas adicionales (Diferencia de casillas, programa credencialización, auxiliares cómputos)]]</f>
        <v>2315781</v>
      </c>
      <c r="J29" s="23">
        <f>Tabla135[[#This Row],[Monto total ampliación]]+Tabla135[[#This Row],[Monto aprobado mediante acuerdo INE/CG2499/2024]]</f>
        <v>2315781</v>
      </c>
    </row>
    <row r="30" spans="1:10" ht="100" customHeight="1">
      <c r="A30" s="5" t="s">
        <v>50</v>
      </c>
      <c r="B30" s="5" t="s">
        <v>51</v>
      </c>
      <c r="C30" s="5" t="s">
        <v>229</v>
      </c>
      <c r="D30" s="5" t="s">
        <v>52</v>
      </c>
      <c r="E30" s="6">
        <v>41549374</v>
      </c>
      <c r="F30" s="6">
        <v>0</v>
      </c>
      <c r="G30" s="6">
        <v>39226896</v>
      </c>
      <c r="H30" s="6"/>
      <c r="I30" s="6">
        <f>Tabla135[[#This Row],[Monto suceptible de ampliación]]+Tabla135[[#This Row],[Monto programas adicionales (Diferencia de casillas, programa credencialización, auxiliares cómputos)]]</f>
        <v>39226896</v>
      </c>
      <c r="J30" s="23">
        <f>Tabla135[[#This Row],[Monto total ampliación]]+Tabla135[[#This Row],[Monto aprobado mediante acuerdo INE/CG2499/2024]]</f>
        <v>39226896</v>
      </c>
    </row>
    <row r="31" spans="1:10" ht="100" customHeight="1">
      <c r="A31" s="4" t="s">
        <v>50</v>
      </c>
      <c r="B31" s="5" t="s">
        <v>53</v>
      </c>
      <c r="C31" s="5" t="s">
        <v>229</v>
      </c>
      <c r="D31" s="5" t="s">
        <v>54</v>
      </c>
      <c r="E31" s="6">
        <v>10396987</v>
      </c>
      <c r="F31" s="6">
        <v>0</v>
      </c>
      <c r="G31" s="6">
        <v>11109219</v>
      </c>
      <c r="H31" s="6"/>
      <c r="I31" s="6">
        <f>Tabla135[[#This Row],[Monto suceptible de ampliación]]+Tabla135[[#This Row],[Monto programas adicionales (Diferencia de casillas, programa credencialización, auxiliares cómputos)]]</f>
        <v>11109219</v>
      </c>
      <c r="J31" s="23">
        <f>Tabla135[[#This Row],[Monto total ampliación]]+Tabla135[[#This Row],[Monto aprobado mediante acuerdo INE/CG2499/2024]]</f>
        <v>11109219</v>
      </c>
    </row>
    <row r="32" spans="1:10" ht="100" customHeight="1">
      <c r="A32" s="4" t="s">
        <v>50</v>
      </c>
      <c r="B32" s="5" t="s">
        <v>63</v>
      </c>
      <c r="C32" s="5" t="s">
        <v>229</v>
      </c>
      <c r="D32" s="5" t="s">
        <v>64</v>
      </c>
      <c r="E32" s="6">
        <v>28359714</v>
      </c>
      <c r="F32" s="6">
        <v>0</v>
      </c>
      <c r="G32" s="6">
        <v>4579109</v>
      </c>
      <c r="H32" s="6"/>
      <c r="I32" s="6">
        <f>Tabla135[[#This Row],[Monto suceptible de ampliación]]+Tabla135[[#This Row],[Monto programas adicionales (Diferencia de casillas, programa credencialización, auxiliares cómputos)]]</f>
        <v>4579109</v>
      </c>
      <c r="J32" s="23">
        <f>Tabla135[[#This Row],[Monto total ampliación]]+Tabla135[[#This Row],[Monto aprobado mediante acuerdo INE/CG2499/2024]]</f>
        <v>4579109</v>
      </c>
    </row>
    <row r="33" spans="1:10" ht="100" customHeight="1">
      <c r="A33" s="4" t="s">
        <v>67</v>
      </c>
      <c r="B33" s="5" t="s">
        <v>101</v>
      </c>
      <c r="C33" s="5" t="s">
        <v>236</v>
      </c>
      <c r="D33" s="5" t="s">
        <v>102</v>
      </c>
      <c r="E33" s="6">
        <v>1375832</v>
      </c>
      <c r="F33" s="6">
        <v>797718</v>
      </c>
      <c r="G33" s="6">
        <v>158736</v>
      </c>
      <c r="H33" s="6"/>
      <c r="I33" s="6">
        <f>Tabla135[[#This Row],[Monto suceptible de ampliación]]+Tabla135[[#This Row],[Monto programas adicionales (Diferencia de casillas, programa credencialización, auxiliares cómputos)]]</f>
        <v>158736</v>
      </c>
      <c r="J33" s="23">
        <f>Tabla135[[#This Row],[Monto total ampliación]]+Tabla135[[#This Row],[Monto aprobado mediante acuerdo INE/CG2499/2024]]</f>
        <v>956454</v>
      </c>
    </row>
    <row r="34" spans="1:10" ht="100" customHeight="1">
      <c r="A34" s="4" t="s">
        <v>67</v>
      </c>
      <c r="B34" s="5" t="s">
        <v>94</v>
      </c>
      <c r="C34" s="5" t="s">
        <v>233</v>
      </c>
      <c r="D34" s="5" t="s">
        <v>95</v>
      </c>
      <c r="E34" s="6">
        <v>12931135</v>
      </c>
      <c r="F34" s="6">
        <v>6931419</v>
      </c>
      <c r="G34" s="6">
        <v>524133</v>
      </c>
      <c r="H34" s="6"/>
      <c r="I34" s="6">
        <f>Tabla135[[#This Row],[Monto suceptible de ampliación]]+Tabla135[[#This Row],[Monto programas adicionales (Diferencia de casillas, programa credencialización, auxiliares cómputos)]]</f>
        <v>524133</v>
      </c>
      <c r="J34" s="23">
        <f>Tabla135[[#This Row],[Monto total ampliación]]+Tabla135[[#This Row],[Monto aprobado mediante acuerdo INE/CG2499/2024]]</f>
        <v>7455552</v>
      </c>
    </row>
    <row r="35" spans="1:10" ht="100" customHeight="1">
      <c r="A35" s="5" t="s">
        <v>67</v>
      </c>
      <c r="B35" s="5" t="s">
        <v>70</v>
      </c>
      <c r="C35" s="5" t="s">
        <v>232</v>
      </c>
      <c r="D35" s="5" t="s">
        <v>71</v>
      </c>
      <c r="E35" s="6">
        <v>23117723</v>
      </c>
      <c r="F35" s="6">
        <v>13800268</v>
      </c>
      <c r="G35" s="6">
        <v>3421202</v>
      </c>
      <c r="H35" s="6"/>
      <c r="I35" s="6">
        <f>Tabla135[[#This Row],[Monto suceptible de ampliación]]+Tabla135[[#This Row],[Monto programas adicionales (Diferencia de casillas, programa credencialización, auxiliares cómputos)]]</f>
        <v>3421202</v>
      </c>
      <c r="J35" s="23">
        <f>Tabla135[[#This Row],[Monto total ampliación]]+Tabla135[[#This Row],[Monto aprobado mediante acuerdo INE/CG2499/2024]]</f>
        <v>17221470</v>
      </c>
    </row>
    <row r="36" spans="1:10" ht="100" customHeight="1">
      <c r="A36" s="4" t="s">
        <v>67</v>
      </c>
      <c r="B36" s="5" t="s">
        <v>72</v>
      </c>
      <c r="C36" s="5" t="s">
        <v>232</v>
      </c>
      <c r="D36" s="5" t="s">
        <v>73</v>
      </c>
      <c r="E36" s="6">
        <v>21582395</v>
      </c>
      <c r="F36" s="6">
        <v>18014739</v>
      </c>
      <c r="G36" s="6">
        <v>2280600</v>
      </c>
      <c r="H36" s="6"/>
      <c r="I36" s="6">
        <f>Tabla135[[#This Row],[Monto suceptible de ampliación]]+Tabla135[[#This Row],[Monto programas adicionales (Diferencia de casillas, programa credencialización, auxiliares cómputos)]]</f>
        <v>2280600</v>
      </c>
      <c r="J36" s="23">
        <f>Tabla135[[#This Row],[Monto total ampliación]]+Tabla135[[#This Row],[Monto aprobado mediante acuerdo INE/CG2499/2024]]</f>
        <v>20295339</v>
      </c>
    </row>
    <row r="37" spans="1:10" ht="100" customHeight="1">
      <c r="A37" s="4" t="s">
        <v>67</v>
      </c>
      <c r="B37" s="5" t="s">
        <v>74</v>
      </c>
      <c r="C37" s="5" t="s">
        <v>232</v>
      </c>
      <c r="D37" s="5" t="s">
        <v>75</v>
      </c>
      <c r="E37" s="6">
        <v>67368619</v>
      </c>
      <c r="F37" s="6">
        <v>22661240</v>
      </c>
      <c r="G37" s="6">
        <v>1709120</v>
      </c>
      <c r="H37" s="6"/>
      <c r="I37" s="6">
        <f>Tabla135[[#This Row],[Monto suceptible de ampliación]]+Tabla135[[#This Row],[Monto programas adicionales (Diferencia de casillas, programa credencialización, auxiliares cómputos)]]</f>
        <v>1709120</v>
      </c>
      <c r="J37" s="23">
        <f>Tabla135[[#This Row],[Monto total ampliación]]+Tabla135[[#This Row],[Monto aprobado mediante acuerdo INE/CG2499/2024]]</f>
        <v>24370360</v>
      </c>
    </row>
    <row r="38" spans="1:10" ht="100" customHeight="1">
      <c r="A38" s="4" t="s">
        <v>67</v>
      </c>
      <c r="B38" s="5" t="s">
        <v>76</v>
      </c>
      <c r="C38" s="5" t="s">
        <v>232</v>
      </c>
      <c r="D38" s="5" t="s">
        <v>77</v>
      </c>
      <c r="E38" s="6">
        <v>14643392</v>
      </c>
      <c r="F38" s="6">
        <v>10955013</v>
      </c>
      <c r="G38" s="6">
        <v>1691573</v>
      </c>
      <c r="H38" s="6"/>
      <c r="I38" s="6">
        <f>Tabla135[[#This Row],[Monto suceptible de ampliación]]+Tabla135[[#This Row],[Monto programas adicionales (Diferencia de casillas, programa credencialización, auxiliares cómputos)]]</f>
        <v>1691573</v>
      </c>
      <c r="J38" s="23">
        <f>Tabla135[[#This Row],[Monto total ampliación]]+Tabla135[[#This Row],[Monto aprobado mediante acuerdo INE/CG2499/2024]]</f>
        <v>12646586</v>
      </c>
    </row>
    <row r="39" spans="1:10" ht="100" customHeight="1">
      <c r="A39" s="4" t="s">
        <v>67</v>
      </c>
      <c r="B39" s="5" t="s">
        <v>80</v>
      </c>
      <c r="C39" s="5" t="s">
        <v>232</v>
      </c>
      <c r="D39" s="5" t="s">
        <v>81</v>
      </c>
      <c r="E39" s="6">
        <v>15983156</v>
      </c>
      <c r="F39" s="6">
        <v>10844298</v>
      </c>
      <c r="G39" s="6">
        <v>1409571</v>
      </c>
      <c r="H39" s="6"/>
      <c r="I39" s="6">
        <f>Tabla135[[#This Row],[Monto suceptible de ampliación]]+Tabla135[[#This Row],[Monto programas adicionales (Diferencia de casillas, programa credencialización, auxiliares cómputos)]]</f>
        <v>1409571</v>
      </c>
      <c r="J39" s="23">
        <f>Tabla135[[#This Row],[Monto total ampliación]]+Tabla135[[#This Row],[Monto aprobado mediante acuerdo INE/CG2499/2024]]</f>
        <v>12253869</v>
      </c>
    </row>
    <row r="40" spans="1:10" ht="100" customHeight="1">
      <c r="A40" s="4" t="s">
        <v>67</v>
      </c>
      <c r="B40" s="5" t="s">
        <v>82</v>
      </c>
      <c r="C40" s="5" t="s">
        <v>232</v>
      </c>
      <c r="D40" s="5" t="s">
        <v>83</v>
      </c>
      <c r="E40" s="6">
        <v>10911250</v>
      </c>
      <c r="F40" s="6">
        <v>5040941</v>
      </c>
      <c r="G40" s="6">
        <v>1227817</v>
      </c>
      <c r="H40" s="6"/>
      <c r="I40" s="6">
        <f>Tabla135[[#This Row],[Monto suceptible de ampliación]]+Tabla135[[#This Row],[Monto programas adicionales (Diferencia de casillas, programa credencialización, auxiliares cómputos)]]</f>
        <v>1227817</v>
      </c>
      <c r="J40" s="23">
        <f>Tabla135[[#This Row],[Monto total ampliación]]+Tabla135[[#This Row],[Monto aprobado mediante acuerdo INE/CG2499/2024]]</f>
        <v>6268758</v>
      </c>
    </row>
    <row r="41" spans="1:10" ht="100" customHeight="1">
      <c r="A41" s="4" t="s">
        <v>67</v>
      </c>
      <c r="B41" s="5" t="s">
        <v>84</v>
      </c>
      <c r="C41" s="5" t="s">
        <v>232</v>
      </c>
      <c r="D41" s="5" t="s">
        <v>85</v>
      </c>
      <c r="E41" s="6">
        <v>43852324</v>
      </c>
      <c r="F41" s="6">
        <v>27411655</v>
      </c>
      <c r="G41" s="6">
        <v>1173017</v>
      </c>
      <c r="H41" s="6"/>
      <c r="I41" s="6">
        <f>Tabla135[[#This Row],[Monto suceptible de ampliación]]+Tabla135[[#This Row],[Monto programas adicionales (Diferencia de casillas, programa credencialización, auxiliares cómputos)]]</f>
        <v>1173017</v>
      </c>
      <c r="J41" s="23">
        <f>Tabla135[[#This Row],[Monto total ampliación]]+Tabla135[[#This Row],[Monto aprobado mediante acuerdo INE/CG2499/2024]]</f>
        <v>28584672</v>
      </c>
    </row>
    <row r="42" spans="1:10" ht="100" customHeight="1">
      <c r="A42" s="4" t="s">
        <v>67</v>
      </c>
      <c r="B42" s="5" t="s">
        <v>86</v>
      </c>
      <c r="C42" s="5" t="s">
        <v>232</v>
      </c>
      <c r="D42" s="5" t="s">
        <v>87</v>
      </c>
      <c r="E42" s="6">
        <v>11939757</v>
      </c>
      <c r="F42" s="6">
        <v>6597394</v>
      </c>
      <c r="G42" s="6">
        <v>934798</v>
      </c>
      <c r="H42" s="6"/>
      <c r="I42" s="6">
        <f>Tabla135[[#This Row],[Monto suceptible de ampliación]]+Tabla135[[#This Row],[Monto programas adicionales (Diferencia de casillas, programa credencialización, auxiliares cómputos)]]</f>
        <v>934798</v>
      </c>
      <c r="J42" s="23">
        <f>Tabla135[[#This Row],[Monto total ampliación]]+Tabla135[[#This Row],[Monto aprobado mediante acuerdo INE/CG2499/2024]]</f>
        <v>7532192</v>
      </c>
    </row>
    <row r="43" spans="1:10" ht="100" customHeight="1">
      <c r="A43" s="4" t="s">
        <v>67</v>
      </c>
      <c r="B43" s="5" t="s">
        <v>88</v>
      </c>
      <c r="C43" s="5" t="s">
        <v>232</v>
      </c>
      <c r="D43" s="5" t="s">
        <v>89</v>
      </c>
      <c r="E43" s="6">
        <v>9197360</v>
      </c>
      <c r="F43" s="6">
        <v>8148660</v>
      </c>
      <c r="G43" s="6">
        <v>816072</v>
      </c>
      <c r="H43" s="6"/>
      <c r="I43" s="6">
        <f>Tabla135[[#This Row],[Monto suceptible de ampliación]]+Tabla135[[#This Row],[Monto programas adicionales (Diferencia de casillas, programa credencialización, auxiliares cómputos)]]</f>
        <v>816072</v>
      </c>
      <c r="J43" s="23">
        <f>Tabla135[[#This Row],[Monto total ampliación]]+Tabla135[[#This Row],[Monto aprobado mediante acuerdo INE/CG2499/2024]]</f>
        <v>8964732</v>
      </c>
    </row>
    <row r="44" spans="1:10" ht="100" customHeight="1">
      <c r="A44" s="4" t="s">
        <v>67</v>
      </c>
      <c r="B44" s="5" t="s">
        <v>90</v>
      </c>
      <c r="C44" s="5" t="s">
        <v>232</v>
      </c>
      <c r="D44" s="5" t="s">
        <v>91</v>
      </c>
      <c r="E44" s="6">
        <v>52569267</v>
      </c>
      <c r="F44" s="6">
        <v>19930656</v>
      </c>
      <c r="G44" s="6">
        <v>797038</v>
      </c>
      <c r="H44" s="6"/>
      <c r="I44" s="6">
        <f>Tabla135[[#This Row],[Monto suceptible de ampliación]]+Tabla135[[#This Row],[Monto programas adicionales (Diferencia de casillas, programa credencialización, auxiliares cómputos)]]</f>
        <v>797038</v>
      </c>
      <c r="J44" s="23">
        <f>Tabla135[[#This Row],[Monto total ampliación]]+Tabla135[[#This Row],[Monto aprobado mediante acuerdo INE/CG2499/2024]]</f>
        <v>20727694</v>
      </c>
    </row>
    <row r="45" spans="1:10" ht="100" customHeight="1">
      <c r="A45" s="4" t="s">
        <v>67</v>
      </c>
      <c r="B45" s="5" t="s">
        <v>96</v>
      </c>
      <c r="C45" s="5" t="s">
        <v>232</v>
      </c>
      <c r="D45" s="5" t="s">
        <v>69</v>
      </c>
      <c r="E45" s="6">
        <v>40957312</v>
      </c>
      <c r="F45" s="6">
        <v>184548</v>
      </c>
      <c r="G45" s="6">
        <v>312612</v>
      </c>
      <c r="H45" s="6"/>
      <c r="I45" s="6">
        <f>Tabla135[[#This Row],[Monto suceptible de ampliación]]+Tabla135[[#This Row],[Monto programas adicionales (Diferencia de casillas, programa credencialización, auxiliares cómputos)]]</f>
        <v>312612</v>
      </c>
      <c r="J45" s="23">
        <f>Tabla135[[#This Row],[Monto total ampliación]]+Tabla135[[#This Row],[Monto aprobado mediante acuerdo INE/CG2499/2024]]</f>
        <v>497160</v>
      </c>
    </row>
    <row r="46" spans="1:10" ht="100" customHeight="1">
      <c r="A46" s="4" t="s">
        <v>67</v>
      </c>
      <c r="B46" s="5" t="s">
        <v>99</v>
      </c>
      <c r="C46" s="5" t="s">
        <v>232</v>
      </c>
      <c r="D46" s="5" t="s">
        <v>100</v>
      </c>
      <c r="E46" s="6">
        <v>1217131</v>
      </c>
      <c r="F46" s="6">
        <v>1058395</v>
      </c>
      <c r="G46" s="6">
        <v>158736</v>
      </c>
      <c r="H46" s="6"/>
      <c r="I46" s="6">
        <f>Tabla135[[#This Row],[Monto suceptible de ampliación]]+Tabla135[[#This Row],[Monto programas adicionales (Diferencia de casillas, programa credencialización, auxiliares cómputos)]]</f>
        <v>158736</v>
      </c>
      <c r="J46" s="23">
        <f>Tabla135[[#This Row],[Monto total ampliación]]+Tabla135[[#This Row],[Monto aprobado mediante acuerdo INE/CG2499/2024]]</f>
        <v>1217131</v>
      </c>
    </row>
    <row r="47" spans="1:10" ht="100" customHeight="1">
      <c r="A47" s="4" t="s">
        <v>67</v>
      </c>
      <c r="B47" s="5" t="s">
        <v>103</v>
      </c>
      <c r="C47" s="5" t="s">
        <v>232</v>
      </c>
      <c r="D47" s="5" t="s">
        <v>104</v>
      </c>
      <c r="E47" s="6">
        <v>563265</v>
      </c>
      <c r="F47" s="6">
        <v>160247</v>
      </c>
      <c r="G47" s="6">
        <v>80329</v>
      </c>
      <c r="H47" s="6"/>
      <c r="I47" s="6">
        <f>Tabla135[[#This Row],[Monto suceptible de ampliación]]+Tabla135[[#This Row],[Monto programas adicionales (Diferencia de casillas, programa credencialización, auxiliares cómputos)]]</f>
        <v>80329</v>
      </c>
      <c r="J47" s="23">
        <f>Tabla135[[#This Row],[Monto total ampliación]]+Tabla135[[#This Row],[Monto aprobado mediante acuerdo INE/CG2499/2024]]</f>
        <v>240576</v>
      </c>
    </row>
    <row r="48" spans="1:10" ht="100" customHeight="1">
      <c r="A48" s="4" t="s">
        <v>67</v>
      </c>
      <c r="B48" s="5" t="s">
        <v>105</v>
      </c>
      <c r="C48" s="5" t="s">
        <v>232</v>
      </c>
      <c r="D48" s="5" t="s">
        <v>106</v>
      </c>
      <c r="E48" s="6">
        <v>0</v>
      </c>
      <c r="F48" s="6">
        <v>0</v>
      </c>
      <c r="G48" s="6">
        <v>0</v>
      </c>
      <c r="H48" s="6">
        <v>18792809</v>
      </c>
      <c r="I48" s="6">
        <f>Tabla135[[#This Row],[Monto suceptible de ampliación]]+Tabla135[[#This Row],[Monto programas adicionales (Diferencia de casillas, programa credencialización, auxiliares cómputos)]]</f>
        <v>18792809</v>
      </c>
      <c r="J48" s="23">
        <f>Tabla135[[#This Row],[Monto total ampliación]]+Tabla135[[#This Row],[Monto aprobado mediante acuerdo INE/CG2499/2024]]</f>
        <v>18792809</v>
      </c>
    </row>
    <row r="49" spans="1:10" ht="100" customHeight="1">
      <c r="A49" s="4" t="s">
        <v>67</v>
      </c>
      <c r="B49" s="5" t="s">
        <v>107</v>
      </c>
      <c r="C49" s="5" t="s">
        <v>232</v>
      </c>
      <c r="D49" s="5" t="s">
        <v>108</v>
      </c>
      <c r="E49" s="6">
        <v>16593008</v>
      </c>
      <c r="F49" s="6">
        <v>0</v>
      </c>
      <c r="G49" s="6">
        <v>7908907</v>
      </c>
      <c r="H49" s="6"/>
      <c r="I49" s="6">
        <f>Tabla135[[#This Row],[Monto suceptible de ampliación]]+Tabla135[[#This Row],[Monto programas adicionales (Diferencia de casillas, programa credencialización, auxiliares cómputos)]]</f>
        <v>7908907</v>
      </c>
      <c r="J49" s="23">
        <f>Tabla135[[#This Row],[Monto total ampliación]]+Tabla135[[#This Row],[Monto aprobado mediante acuerdo INE/CG2499/2024]]</f>
        <v>7908907</v>
      </c>
    </row>
    <row r="50" spans="1:10" ht="100" customHeight="1">
      <c r="A50" s="4" t="s">
        <v>67</v>
      </c>
      <c r="B50" s="5" t="s">
        <v>68</v>
      </c>
      <c r="C50" s="5" t="s">
        <v>231</v>
      </c>
      <c r="D50" s="5" t="s">
        <v>69</v>
      </c>
      <c r="E50" s="6">
        <v>18792809</v>
      </c>
      <c r="F50" s="6">
        <v>6491773</v>
      </c>
      <c r="G50" s="6">
        <v>5864236</v>
      </c>
      <c r="H50" s="6"/>
      <c r="I50" s="6">
        <f>Tabla135[[#This Row],[Monto suceptible de ampliación]]+Tabla135[[#This Row],[Monto programas adicionales (Diferencia de casillas, programa credencialización, auxiliares cómputos)]]</f>
        <v>5864236</v>
      </c>
      <c r="J50" s="23">
        <f>Tabla135[[#This Row],[Monto total ampliación]]+Tabla135[[#This Row],[Monto aprobado mediante acuerdo INE/CG2499/2024]]</f>
        <v>12356009</v>
      </c>
    </row>
    <row r="51" spans="1:10" ht="100" customHeight="1">
      <c r="A51" s="4" t="s">
        <v>67</v>
      </c>
      <c r="B51" s="5" t="s">
        <v>78</v>
      </c>
      <c r="C51" s="5" t="s">
        <v>231</v>
      </c>
      <c r="D51" s="5" t="s">
        <v>79</v>
      </c>
      <c r="E51" s="6">
        <v>10248942</v>
      </c>
      <c r="F51" s="6">
        <v>120971</v>
      </c>
      <c r="G51" s="6">
        <v>1516405</v>
      </c>
      <c r="H51" s="6"/>
      <c r="I51" s="6">
        <f>Tabla135[[#This Row],[Monto suceptible de ampliación]]+Tabla135[[#This Row],[Monto programas adicionales (Diferencia de casillas, programa credencialización, auxiliares cómputos)]]</f>
        <v>1516405</v>
      </c>
      <c r="J51" s="23">
        <f>Tabla135[[#This Row],[Monto total ampliación]]+Tabla135[[#This Row],[Monto aprobado mediante acuerdo INE/CG2499/2024]]</f>
        <v>1637376</v>
      </c>
    </row>
    <row r="52" spans="1:10" ht="100" customHeight="1">
      <c r="A52" s="4" t="s">
        <v>67</v>
      </c>
      <c r="B52" s="5" t="s">
        <v>92</v>
      </c>
      <c r="C52" s="5" t="s">
        <v>231</v>
      </c>
      <c r="D52" s="5" t="s">
        <v>93</v>
      </c>
      <c r="E52" s="6">
        <v>4349975</v>
      </c>
      <c r="F52" s="6">
        <v>3196880</v>
      </c>
      <c r="G52" s="6">
        <v>672554</v>
      </c>
      <c r="H52" s="6"/>
      <c r="I52" s="6">
        <f>Tabla135[[#This Row],[Monto suceptible de ampliación]]+Tabla135[[#This Row],[Monto programas adicionales (Diferencia de casillas, programa credencialización, auxiliares cómputos)]]</f>
        <v>672554</v>
      </c>
      <c r="J52" s="23">
        <f>Tabla135[[#This Row],[Monto total ampliación]]+Tabla135[[#This Row],[Monto aprobado mediante acuerdo INE/CG2499/2024]]</f>
        <v>3869434</v>
      </c>
    </row>
    <row r="53" spans="1:10" ht="100" customHeight="1">
      <c r="A53" s="4" t="s">
        <v>67</v>
      </c>
      <c r="B53" s="5" t="s">
        <v>97</v>
      </c>
      <c r="C53" s="5" t="s">
        <v>231</v>
      </c>
      <c r="D53" s="5" t="s">
        <v>98</v>
      </c>
      <c r="E53" s="6">
        <v>8350367</v>
      </c>
      <c r="F53" s="6">
        <v>1677434</v>
      </c>
      <c r="G53" s="6">
        <v>175750</v>
      </c>
      <c r="H53" s="6"/>
      <c r="I53" s="6">
        <f>Tabla135[[#This Row],[Monto suceptible de ampliación]]+Tabla135[[#This Row],[Monto programas adicionales (Diferencia de casillas, programa credencialización, auxiliares cómputos)]]</f>
        <v>175750</v>
      </c>
      <c r="J53" s="23">
        <f>Tabla135[[#This Row],[Monto total ampliación]]+Tabla135[[#This Row],[Monto aprobado mediante acuerdo INE/CG2499/2024]]</f>
        <v>1853184</v>
      </c>
    </row>
    <row r="54" spans="1:10" ht="100" customHeight="1">
      <c r="A54" s="4" t="s">
        <v>109</v>
      </c>
      <c r="B54" s="5" t="s">
        <v>110</v>
      </c>
      <c r="C54" s="5" t="s">
        <v>234</v>
      </c>
      <c r="D54" s="5" t="s">
        <v>111</v>
      </c>
      <c r="E54" s="6">
        <v>47881385</v>
      </c>
      <c r="F54" s="6">
        <v>38632470</v>
      </c>
      <c r="G54" s="6">
        <v>1036243</v>
      </c>
      <c r="H54" s="6"/>
      <c r="I54" s="6">
        <f>Tabla135[[#This Row],[Monto suceptible de ampliación]]+Tabla135[[#This Row],[Monto programas adicionales (Diferencia de casillas, programa credencialización, auxiliares cómputos)]]</f>
        <v>1036243</v>
      </c>
      <c r="J54" s="23">
        <f>Tabla135[[#This Row],[Monto total ampliación]]+Tabla135[[#This Row],[Monto aprobado mediante acuerdo INE/CG2499/2024]]</f>
        <v>39668713</v>
      </c>
    </row>
    <row r="55" spans="1:10" ht="100" customHeight="1">
      <c r="A55" s="4" t="s">
        <v>109</v>
      </c>
      <c r="B55" s="5" t="s">
        <v>112</v>
      </c>
      <c r="C55" s="5" t="s">
        <v>234</v>
      </c>
      <c r="D55" s="5" t="s">
        <v>113</v>
      </c>
      <c r="E55" s="6">
        <v>12420068</v>
      </c>
      <c r="F55" s="6">
        <v>11556251</v>
      </c>
      <c r="G55" s="6">
        <v>863817</v>
      </c>
      <c r="H55" s="6"/>
      <c r="I55" s="6">
        <f>Tabla135[[#This Row],[Monto suceptible de ampliación]]+Tabla135[[#This Row],[Monto programas adicionales (Diferencia de casillas, programa credencialización, auxiliares cómputos)]]</f>
        <v>863817</v>
      </c>
      <c r="J55" s="23">
        <f>Tabla135[[#This Row],[Monto total ampliación]]+Tabla135[[#This Row],[Monto aprobado mediante acuerdo INE/CG2499/2024]]</f>
        <v>12420068</v>
      </c>
    </row>
    <row r="56" spans="1:10" ht="100" customHeight="1">
      <c r="A56" s="4" t="s">
        <v>109</v>
      </c>
      <c r="B56" s="5" t="s">
        <v>116</v>
      </c>
      <c r="C56" s="5" t="s">
        <v>231</v>
      </c>
      <c r="D56" s="5" t="s">
        <v>117</v>
      </c>
      <c r="E56" s="6">
        <v>6202197</v>
      </c>
      <c r="F56" s="6">
        <v>6722149</v>
      </c>
      <c r="G56" s="6">
        <v>144698</v>
      </c>
      <c r="H56" s="6"/>
      <c r="I56" s="6">
        <f>Tabla135[[#This Row],[Monto suceptible de ampliación]]+Tabla135[[#This Row],[Monto programas adicionales (Diferencia de casillas, programa credencialización, auxiliares cómputos)]]</f>
        <v>144698</v>
      </c>
      <c r="J56" s="23">
        <f>Tabla135[[#This Row],[Monto total ampliación]]+Tabla135[[#This Row],[Monto aprobado mediante acuerdo INE/CG2499/2024]]</f>
        <v>6866847</v>
      </c>
    </row>
    <row r="57" spans="1:10" ht="100" customHeight="1">
      <c r="A57" s="4" t="s">
        <v>109</v>
      </c>
      <c r="B57" s="5" t="s">
        <v>114</v>
      </c>
      <c r="C57" s="5" t="s">
        <v>229</v>
      </c>
      <c r="D57" s="5" t="s">
        <v>115</v>
      </c>
      <c r="E57" s="6">
        <v>4792674</v>
      </c>
      <c r="F57" s="6">
        <v>3953289</v>
      </c>
      <c r="G57" s="6">
        <v>521294</v>
      </c>
      <c r="H57" s="6"/>
      <c r="I57" s="6">
        <f>Tabla135[[#This Row],[Monto suceptible de ampliación]]+Tabla135[[#This Row],[Monto programas adicionales (Diferencia de casillas, programa credencialización, auxiliares cómputos)]]</f>
        <v>521294</v>
      </c>
      <c r="J57" s="23">
        <f>Tabla135[[#This Row],[Monto total ampliación]]+Tabla135[[#This Row],[Monto aprobado mediante acuerdo INE/CG2499/2024]]</f>
        <v>4474583</v>
      </c>
    </row>
    <row r="58" spans="1:10" ht="100" customHeight="1">
      <c r="A58" s="4" t="s">
        <v>118</v>
      </c>
      <c r="B58" s="5" t="s">
        <v>119</v>
      </c>
      <c r="C58" s="5" t="s">
        <v>231</v>
      </c>
      <c r="D58" s="5" t="s">
        <v>120</v>
      </c>
      <c r="E58" s="6">
        <v>633809271</v>
      </c>
      <c r="F58" s="6">
        <v>592194098</v>
      </c>
      <c r="G58" s="6">
        <v>34013575</v>
      </c>
      <c r="H58" s="6">
        <v>240300329</v>
      </c>
      <c r="I58" s="6">
        <f>Tabla135[[#This Row],[Monto suceptible de ampliación]]+Tabla135[[#This Row],[Monto programas adicionales (Diferencia de casillas, programa credencialización, auxiliares cómputos)]]</f>
        <v>274313904</v>
      </c>
      <c r="J58" s="23">
        <f>Tabla135[[#This Row],[Monto total ampliación]]+Tabla135[[#This Row],[Monto aprobado mediante acuerdo INE/CG2499/2024]]</f>
        <v>866508002</v>
      </c>
    </row>
    <row r="59" spans="1:10" ht="100" customHeight="1">
      <c r="A59" s="4" t="s">
        <v>118</v>
      </c>
      <c r="B59" s="5" t="s">
        <v>121</v>
      </c>
      <c r="C59" s="5" t="s">
        <v>231</v>
      </c>
      <c r="D59" s="5" t="s">
        <v>122</v>
      </c>
      <c r="E59" s="6">
        <v>95321728</v>
      </c>
      <c r="F59" s="6">
        <v>32609794</v>
      </c>
      <c r="G59" s="6">
        <v>14526540</v>
      </c>
      <c r="H59" s="6"/>
      <c r="I59" s="6">
        <f>Tabla135[[#This Row],[Monto suceptible de ampliación]]+Tabla135[[#This Row],[Monto programas adicionales (Diferencia de casillas, programa credencialización, auxiliares cómputos)]]</f>
        <v>14526540</v>
      </c>
      <c r="J59" s="23">
        <f>Tabla135[[#This Row],[Monto total ampliación]]+Tabla135[[#This Row],[Monto aprobado mediante acuerdo INE/CG2499/2024]]</f>
        <v>47136334</v>
      </c>
    </row>
    <row r="60" spans="1:10" ht="100" customHeight="1">
      <c r="A60" s="4" t="s">
        <v>118</v>
      </c>
      <c r="B60" s="5" t="s">
        <v>126</v>
      </c>
      <c r="C60" s="5" t="s">
        <v>231</v>
      </c>
      <c r="D60" s="5" t="s">
        <v>127</v>
      </c>
      <c r="E60" s="6">
        <v>2197224076</v>
      </c>
      <c r="F60" s="6">
        <v>808689329</v>
      </c>
      <c r="G60" s="6">
        <v>2899879</v>
      </c>
      <c r="H60" s="6"/>
      <c r="I60" s="6">
        <f>Tabla135[[#This Row],[Monto suceptible de ampliación]]+Tabla135[[#This Row],[Monto programas adicionales (Diferencia de casillas, programa credencialización, auxiliares cómputos)]]</f>
        <v>2899879</v>
      </c>
      <c r="J60" s="23">
        <f>Tabla135[[#This Row],[Monto total ampliación]]+Tabla135[[#This Row],[Monto aprobado mediante acuerdo INE/CG2499/2024]]</f>
        <v>811589208</v>
      </c>
    </row>
    <row r="61" spans="1:10" ht="100" customHeight="1">
      <c r="A61" s="4" t="s">
        <v>118</v>
      </c>
      <c r="B61" s="5" t="s">
        <v>132</v>
      </c>
      <c r="C61" s="5" t="s">
        <v>231</v>
      </c>
      <c r="D61" s="5" t="s">
        <v>133</v>
      </c>
      <c r="E61" s="6">
        <v>117809263</v>
      </c>
      <c r="F61" s="6">
        <v>24149945</v>
      </c>
      <c r="G61" s="6">
        <v>280978</v>
      </c>
      <c r="H61" s="6"/>
      <c r="I61" s="6">
        <f>Tabla135[[#This Row],[Monto suceptible de ampliación]]+Tabla135[[#This Row],[Monto programas adicionales (Diferencia de casillas, programa credencialización, auxiliares cómputos)]]</f>
        <v>280978</v>
      </c>
      <c r="J61" s="23">
        <f>Tabla135[[#This Row],[Monto total ampliación]]+Tabla135[[#This Row],[Monto aprobado mediante acuerdo INE/CG2499/2024]]</f>
        <v>24430923</v>
      </c>
    </row>
    <row r="62" spans="1:10" ht="100" customHeight="1">
      <c r="A62" s="4" t="s">
        <v>118</v>
      </c>
      <c r="B62" s="5" t="s">
        <v>134</v>
      </c>
      <c r="C62" s="5" t="s">
        <v>231</v>
      </c>
      <c r="D62" s="5" t="s">
        <v>135</v>
      </c>
      <c r="E62" s="6">
        <v>43344839</v>
      </c>
      <c r="F62" s="6">
        <v>2788194</v>
      </c>
      <c r="G62" s="6">
        <v>280978</v>
      </c>
      <c r="H62" s="6"/>
      <c r="I62" s="6">
        <f>Tabla135[[#This Row],[Monto suceptible de ampliación]]+Tabla135[[#This Row],[Monto programas adicionales (Diferencia de casillas, programa credencialización, auxiliares cómputos)]]</f>
        <v>280978</v>
      </c>
      <c r="J62" s="23">
        <f>Tabla135[[#This Row],[Monto total ampliación]]+Tabla135[[#This Row],[Monto aprobado mediante acuerdo INE/CG2499/2024]]</f>
        <v>3069172</v>
      </c>
    </row>
    <row r="63" spans="1:10" ht="100" customHeight="1">
      <c r="A63" s="4" t="s">
        <v>118</v>
      </c>
      <c r="B63" s="5" t="s">
        <v>138</v>
      </c>
      <c r="C63" s="5" t="s">
        <v>231</v>
      </c>
      <c r="D63" s="5" t="s">
        <v>139</v>
      </c>
      <c r="E63" s="6">
        <v>1665470</v>
      </c>
      <c r="F63" s="6">
        <v>2008184</v>
      </c>
      <c r="G63" s="6">
        <v>210733</v>
      </c>
      <c r="H63" s="6"/>
      <c r="I63" s="6">
        <f>Tabla135[[#This Row],[Monto suceptible de ampliación]]+Tabla135[[#This Row],[Monto programas adicionales (Diferencia de casillas, programa credencialización, auxiliares cómputos)]]</f>
        <v>210733</v>
      </c>
      <c r="J63" s="23">
        <f>Tabla135[[#This Row],[Monto total ampliación]]+Tabla135[[#This Row],[Monto aprobado mediante acuerdo INE/CG2499/2024]]</f>
        <v>2218917</v>
      </c>
    </row>
    <row r="64" spans="1:10" ht="100" customHeight="1">
      <c r="A64" s="4" t="s">
        <v>118</v>
      </c>
      <c r="B64" s="5" t="s">
        <v>144</v>
      </c>
      <c r="C64" s="5" t="s">
        <v>231</v>
      </c>
      <c r="D64" s="5" t="s">
        <v>145</v>
      </c>
      <c r="E64" s="6">
        <v>1399377753</v>
      </c>
      <c r="F64" s="6">
        <v>1010363302</v>
      </c>
      <c r="G64" s="6">
        <v>0</v>
      </c>
      <c r="H64" s="6">
        <v>35818831</v>
      </c>
      <c r="I64" s="6">
        <f>Tabla135[[#This Row],[Monto suceptible de ampliación]]+Tabla135[[#This Row],[Monto programas adicionales (Diferencia de casillas, programa credencialización, auxiliares cómputos)]]</f>
        <v>35818831</v>
      </c>
      <c r="J64" s="23">
        <f>Tabla135[[#This Row],[Monto total ampliación]]+Tabla135[[#This Row],[Monto aprobado mediante acuerdo INE/CG2499/2024]]</f>
        <v>1046182133</v>
      </c>
    </row>
    <row r="65" spans="1:10" ht="100" customHeight="1">
      <c r="A65" s="4" t="s">
        <v>118</v>
      </c>
      <c r="B65" s="5" t="s">
        <v>146</v>
      </c>
      <c r="C65" s="5" t="s">
        <v>230</v>
      </c>
      <c r="D65" s="5" t="s">
        <v>147</v>
      </c>
      <c r="E65" s="6">
        <v>3907378</v>
      </c>
      <c r="F65" s="6">
        <v>0</v>
      </c>
      <c r="G65" s="6">
        <v>2771230</v>
      </c>
      <c r="H65" s="6"/>
      <c r="I65" s="6">
        <f>Tabla135[[#This Row],[Monto suceptible de ampliación]]+Tabla135[[#This Row],[Monto programas adicionales (Diferencia de casillas, programa credencialización, auxiliares cómputos)]]</f>
        <v>2771230</v>
      </c>
      <c r="J65" s="23">
        <f>Tabla135[[#This Row],[Monto total ampliación]]+Tabla135[[#This Row],[Monto aprobado mediante acuerdo INE/CG2499/2024]]</f>
        <v>2771230</v>
      </c>
    </row>
    <row r="66" spans="1:10" ht="100" customHeight="1">
      <c r="A66" s="4" t="s">
        <v>118</v>
      </c>
      <c r="B66" s="5" t="s">
        <v>123</v>
      </c>
      <c r="C66" s="5" t="s">
        <v>229</v>
      </c>
      <c r="D66" s="5" t="s">
        <v>120</v>
      </c>
      <c r="E66" s="6">
        <v>7890427</v>
      </c>
      <c r="F66" s="6">
        <v>0</v>
      </c>
      <c r="G66" s="6">
        <v>6745654</v>
      </c>
      <c r="H66" s="6"/>
      <c r="I66" s="6">
        <f>Tabla135[[#This Row],[Monto suceptible de ampliación]]+Tabla135[[#This Row],[Monto programas adicionales (Diferencia de casillas, programa credencialización, auxiliares cómputos)]]</f>
        <v>6745654</v>
      </c>
      <c r="J66" s="23">
        <f>Tabla135[[#This Row],[Monto total ampliación]]+Tabla135[[#This Row],[Monto aprobado mediante acuerdo INE/CG2499/2024]]</f>
        <v>6745654</v>
      </c>
    </row>
    <row r="67" spans="1:10" ht="100" customHeight="1">
      <c r="A67" s="4" t="s">
        <v>118</v>
      </c>
      <c r="B67" s="5" t="s">
        <v>124</v>
      </c>
      <c r="C67" s="5" t="s">
        <v>229</v>
      </c>
      <c r="D67" s="5" t="s">
        <v>125</v>
      </c>
      <c r="E67" s="6">
        <v>17114762</v>
      </c>
      <c r="F67" s="6">
        <v>0</v>
      </c>
      <c r="G67" s="6">
        <v>6676703</v>
      </c>
      <c r="H67" s="6"/>
      <c r="I67" s="6">
        <f>Tabla135[[#This Row],[Monto suceptible de ampliación]]+Tabla135[[#This Row],[Monto programas adicionales (Diferencia de casillas, programa credencialización, auxiliares cómputos)]]</f>
        <v>6676703</v>
      </c>
      <c r="J67" s="23">
        <f>Tabla135[[#This Row],[Monto total ampliación]]+Tabla135[[#This Row],[Monto aprobado mediante acuerdo INE/CG2499/2024]]</f>
        <v>6676703</v>
      </c>
    </row>
    <row r="68" spans="1:10" ht="100" customHeight="1">
      <c r="A68" s="4" t="s">
        <v>118</v>
      </c>
      <c r="B68" s="5" t="s">
        <v>128</v>
      </c>
      <c r="C68" s="5" t="s">
        <v>229</v>
      </c>
      <c r="D68" s="5" t="s">
        <v>129</v>
      </c>
      <c r="E68" s="6">
        <v>28963702</v>
      </c>
      <c r="F68" s="6">
        <v>14524349</v>
      </c>
      <c r="G68" s="6">
        <v>2410087</v>
      </c>
      <c r="H68" s="6"/>
      <c r="I68" s="6">
        <f>Tabla135[[#This Row],[Monto suceptible de ampliación]]+Tabla135[[#This Row],[Monto programas adicionales (Diferencia de casillas, programa credencialización, auxiliares cómputos)]]</f>
        <v>2410087</v>
      </c>
      <c r="J68" s="23">
        <f>Tabla135[[#This Row],[Monto total ampliación]]+Tabla135[[#This Row],[Monto aprobado mediante acuerdo INE/CG2499/2024]]</f>
        <v>16934436</v>
      </c>
    </row>
    <row r="69" spans="1:10" ht="100" customHeight="1">
      <c r="A69" s="4" t="s">
        <v>118</v>
      </c>
      <c r="B69" s="5" t="s">
        <v>130</v>
      </c>
      <c r="C69" s="5" t="s">
        <v>229</v>
      </c>
      <c r="D69" s="5" t="s">
        <v>131</v>
      </c>
      <c r="E69" s="6">
        <v>2281377</v>
      </c>
      <c r="F69" s="6">
        <v>0</v>
      </c>
      <c r="G69" s="6">
        <v>2281377</v>
      </c>
      <c r="H69" s="6"/>
      <c r="I69" s="6">
        <f>Tabla135[[#This Row],[Monto suceptible de ampliación]]+Tabla135[[#This Row],[Monto programas adicionales (Diferencia de casillas, programa credencialización, auxiliares cómputos)]]</f>
        <v>2281377</v>
      </c>
      <c r="J69" s="23">
        <f>Tabla135[[#This Row],[Monto total ampliación]]+Tabla135[[#This Row],[Monto aprobado mediante acuerdo INE/CG2499/2024]]</f>
        <v>2281377</v>
      </c>
    </row>
    <row r="70" spans="1:10" ht="100" customHeight="1">
      <c r="A70" s="4" t="s">
        <v>118</v>
      </c>
      <c r="B70" s="5" t="s">
        <v>136</v>
      </c>
      <c r="C70" s="5" t="s">
        <v>229</v>
      </c>
      <c r="D70" s="5" t="s">
        <v>137</v>
      </c>
      <c r="E70" s="6">
        <v>3496712</v>
      </c>
      <c r="F70" s="6">
        <v>3271449</v>
      </c>
      <c r="G70" s="6">
        <v>225263</v>
      </c>
      <c r="H70" s="6"/>
      <c r="I70" s="6">
        <f>Tabla135[[#This Row],[Monto suceptible de ampliación]]+Tabla135[[#This Row],[Monto programas adicionales (Diferencia de casillas, programa credencialización, auxiliares cómputos)]]</f>
        <v>225263</v>
      </c>
      <c r="J70" s="23">
        <f>Tabla135[[#This Row],[Monto total ampliación]]+Tabla135[[#This Row],[Monto aprobado mediante acuerdo INE/CG2499/2024]]</f>
        <v>3496712</v>
      </c>
    </row>
    <row r="71" spans="1:10" ht="100" customHeight="1">
      <c r="A71" s="4" t="s">
        <v>118</v>
      </c>
      <c r="B71" s="5" t="s">
        <v>140</v>
      </c>
      <c r="C71" s="5" t="s">
        <v>229</v>
      </c>
      <c r="D71" s="5" t="s">
        <v>141</v>
      </c>
      <c r="E71" s="6">
        <v>6493771</v>
      </c>
      <c r="F71" s="6">
        <v>6343583</v>
      </c>
      <c r="G71" s="6">
        <v>150188</v>
      </c>
      <c r="H71" s="6"/>
      <c r="I71" s="6">
        <f>Tabla135[[#This Row],[Monto suceptible de ampliación]]+Tabla135[[#This Row],[Monto programas adicionales (Diferencia de casillas, programa credencialización, auxiliares cómputos)]]</f>
        <v>150188</v>
      </c>
      <c r="J71" s="23">
        <f>Tabla135[[#This Row],[Monto total ampliación]]+Tabla135[[#This Row],[Monto aprobado mediante acuerdo INE/CG2499/2024]]</f>
        <v>6493771</v>
      </c>
    </row>
    <row r="72" spans="1:10" ht="100" customHeight="1">
      <c r="A72" s="4" t="s">
        <v>118</v>
      </c>
      <c r="B72" s="5" t="s">
        <v>142</v>
      </c>
      <c r="C72" s="5" t="s">
        <v>229</v>
      </c>
      <c r="D72" s="5" t="s">
        <v>143</v>
      </c>
      <c r="E72" s="6">
        <v>39739295</v>
      </c>
      <c r="F72" s="6">
        <v>39593037</v>
      </c>
      <c r="G72" s="6">
        <v>146258</v>
      </c>
      <c r="H72" s="6"/>
      <c r="I72" s="6">
        <f>Tabla135[[#This Row],[Monto suceptible de ampliación]]+Tabla135[[#This Row],[Monto programas adicionales (Diferencia de casillas, programa credencialización, auxiliares cómputos)]]</f>
        <v>146258</v>
      </c>
      <c r="J72" s="23">
        <f>Tabla135[[#This Row],[Monto total ampliación]]+Tabla135[[#This Row],[Monto aprobado mediante acuerdo INE/CG2499/2024]]</f>
        <v>39739295</v>
      </c>
    </row>
    <row r="73" spans="1:10" ht="100" customHeight="1">
      <c r="A73" s="4" t="s">
        <v>148</v>
      </c>
      <c r="B73" s="5" t="s">
        <v>149</v>
      </c>
      <c r="C73" s="5" t="s">
        <v>233</v>
      </c>
      <c r="D73" s="5" t="s">
        <v>150</v>
      </c>
      <c r="E73" s="6">
        <v>22782567</v>
      </c>
      <c r="F73" s="6">
        <v>0</v>
      </c>
      <c r="G73" s="6">
        <v>7818136</v>
      </c>
      <c r="H73" s="6"/>
      <c r="I73" s="6">
        <f>Tabla135[[#This Row],[Monto suceptible de ampliación]]+Tabla135[[#This Row],[Monto programas adicionales (Diferencia de casillas, programa credencialización, auxiliares cómputos)]]</f>
        <v>7818136</v>
      </c>
      <c r="J73" s="23">
        <f>Tabla135[[#This Row],[Monto total ampliación]]+Tabla135[[#This Row],[Monto aprobado mediante acuerdo INE/CG2499/2024]]</f>
        <v>7818136</v>
      </c>
    </row>
    <row r="74" spans="1:10" ht="100" customHeight="1">
      <c r="A74" s="4" t="s">
        <v>151</v>
      </c>
      <c r="B74" s="5" t="s">
        <v>152</v>
      </c>
      <c r="C74" s="5" t="s">
        <v>235</v>
      </c>
      <c r="D74" s="5" t="s">
        <v>153</v>
      </c>
      <c r="E74" s="6">
        <v>25339233</v>
      </c>
      <c r="F74" s="6">
        <v>0</v>
      </c>
      <c r="G74" s="6">
        <v>18240376</v>
      </c>
      <c r="H74" s="6"/>
      <c r="I74" s="6">
        <f>Tabla135[[#This Row],[Monto suceptible de ampliación]]+Tabla135[[#This Row],[Monto programas adicionales (Diferencia de casillas, programa credencialización, auxiliares cómputos)]]</f>
        <v>18240376</v>
      </c>
      <c r="J74" s="23">
        <f>Tabla135[[#This Row],[Monto total ampliación]]+Tabla135[[#This Row],[Monto aprobado mediante acuerdo INE/CG2499/2024]]</f>
        <v>18240376</v>
      </c>
    </row>
    <row r="75" spans="1:10" ht="100" customHeight="1">
      <c r="A75" s="4" t="s">
        <v>151</v>
      </c>
      <c r="B75" s="5" t="s">
        <v>154</v>
      </c>
      <c r="C75" s="5" t="s">
        <v>235</v>
      </c>
      <c r="D75" s="5" t="s">
        <v>155</v>
      </c>
      <c r="E75" s="6">
        <v>3297282</v>
      </c>
      <c r="F75" s="6">
        <v>0</v>
      </c>
      <c r="G75" s="6">
        <v>3297282</v>
      </c>
      <c r="H75" s="6"/>
      <c r="I75" s="6">
        <f>Tabla135[[#This Row],[Monto suceptible de ampliación]]+Tabla135[[#This Row],[Monto programas adicionales (Diferencia de casillas, programa credencialización, auxiliares cómputos)]]</f>
        <v>3297282</v>
      </c>
      <c r="J75" s="23">
        <f>Tabla135[[#This Row],[Monto total ampliación]]+Tabla135[[#This Row],[Monto aprobado mediante acuerdo INE/CG2499/2024]]</f>
        <v>3297282</v>
      </c>
    </row>
    <row r="76" spans="1:10" ht="100" customHeight="1">
      <c r="A76" s="4" t="s">
        <v>151</v>
      </c>
      <c r="B76" s="5" t="s">
        <v>160</v>
      </c>
      <c r="C76" s="5" t="s">
        <v>235</v>
      </c>
      <c r="D76" s="5" t="s">
        <v>161</v>
      </c>
      <c r="E76" s="6">
        <v>25959859</v>
      </c>
      <c r="F76" s="6">
        <v>17220557</v>
      </c>
      <c r="G76" s="6">
        <v>1075391</v>
      </c>
      <c r="H76" s="6"/>
      <c r="I76" s="6">
        <f>Tabla135[[#This Row],[Monto suceptible de ampliación]]+Tabla135[[#This Row],[Monto programas adicionales (Diferencia de casillas, programa credencialización, auxiliares cómputos)]]</f>
        <v>1075391</v>
      </c>
      <c r="J76" s="23">
        <f>Tabla135[[#This Row],[Monto total ampliación]]+Tabla135[[#This Row],[Monto aprobado mediante acuerdo INE/CG2499/2024]]</f>
        <v>18295948</v>
      </c>
    </row>
    <row r="77" spans="1:10" ht="100" customHeight="1">
      <c r="A77" s="4" t="s">
        <v>151</v>
      </c>
      <c r="B77" s="5" t="s">
        <v>156</v>
      </c>
      <c r="C77" s="5" t="s">
        <v>231</v>
      </c>
      <c r="D77" s="5" t="s">
        <v>157</v>
      </c>
      <c r="E77" s="6">
        <v>6822029471</v>
      </c>
      <c r="F77" s="6">
        <v>2342322174</v>
      </c>
      <c r="G77" s="6">
        <v>351825816</v>
      </c>
      <c r="H77" s="6">
        <v>359525193</v>
      </c>
      <c r="I77" s="6">
        <f>Tabla135[[#This Row],[Monto suceptible de ampliación]]+Tabla135[[#This Row],[Monto programas adicionales (Diferencia de casillas, programa credencialización, auxiliares cómputos)]]</f>
        <v>711351009</v>
      </c>
      <c r="J77" s="23">
        <f>Tabla135[[#This Row],[Monto total ampliación]]+Tabla135[[#This Row],[Monto aprobado mediante acuerdo INE/CG2499/2024]]</f>
        <v>3053673183</v>
      </c>
    </row>
    <row r="78" spans="1:10" ht="100" customHeight="1">
      <c r="A78" s="4" t="s">
        <v>151</v>
      </c>
      <c r="B78" s="5" t="s">
        <v>158</v>
      </c>
      <c r="C78" s="5" t="s">
        <v>229</v>
      </c>
      <c r="D78" s="5" t="s">
        <v>159</v>
      </c>
      <c r="E78" s="6">
        <v>26580372</v>
      </c>
      <c r="F78" s="6">
        <v>0</v>
      </c>
      <c r="G78" s="6">
        <v>24123035</v>
      </c>
      <c r="H78" s="6"/>
      <c r="I78" s="6">
        <f>Tabla135[[#This Row],[Monto suceptible de ampliación]]+Tabla135[[#This Row],[Monto programas adicionales (Diferencia de casillas, programa credencialización, auxiliares cómputos)]]</f>
        <v>24123035</v>
      </c>
      <c r="J78" s="23">
        <f>Tabla135[[#This Row],[Monto total ampliación]]+Tabla135[[#This Row],[Monto aprobado mediante acuerdo INE/CG2499/2024]]</f>
        <v>24123035</v>
      </c>
    </row>
    <row r="79" spans="1:10" ht="100" customHeight="1">
      <c r="A79" s="4" t="s">
        <v>162</v>
      </c>
      <c r="B79" s="5" t="s">
        <v>163</v>
      </c>
      <c r="C79" s="5" t="s">
        <v>231</v>
      </c>
      <c r="D79" s="5" t="s">
        <v>164</v>
      </c>
      <c r="E79" s="6">
        <v>25968053</v>
      </c>
      <c r="F79" s="6">
        <v>21639737</v>
      </c>
      <c r="G79" s="6">
        <v>4328316</v>
      </c>
      <c r="H79" s="6"/>
      <c r="I79" s="6">
        <f>Tabla135[[#This Row],[Monto suceptible de ampliación]]+Tabla135[[#This Row],[Monto programas adicionales (Diferencia de casillas, programa credencialización, auxiliares cómputos)]]</f>
        <v>4328316</v>
      </c>
      <c r="J79" s="23">
        <f>Tabla135[[#This Row],[Monto total ampliación]]+Tabla135[[#This Row],[Monto aprobado mediante acuerdo INE/CG2499/2024]]</f>
        <v>25968053</v>
      </c>
    </row>
    <row r="80" spans="1:10" ht="150">
      <c r="A80" s="4" t="s">
        <v>162</v>
      </c>
      <c r="B80" s="5" t="s">
        <v>165</v>
      </c>
      <c r="C80" s="5" t="s">
        <v>231</v>
      </c>
      <c r="D80" s="5" t="s">
        <v>166</v>
      </c>
      <c r="E80" s="6">
        <v>17876766</v>
      </c>
      <c r="F80" s="6">
        <v>16080647</v>
      </c>
      <c r="G80" s="6">
        <v>1796119</v>
      </c>
      <c r="H80" s="6"/>
      <c r="I80" s="6">
        <f>Tabla135[[#This Row],[Monto suceptible de ampliación]]+Tabla135[[#This Row],[Monto programas adicionales (Diferencia de casillas, programa credencialización, auxiliares cómputos)]]</f>
        <v>1796119</v>
      </c>
      <c r="J80" s="23">
        <f>Tabla135[[#This Row],[Monto total ampliación]]+Tabla135[[#This Row],[Monto aprobado mediante acuerdo INE/CG2499/2024]]</f>
        <v>17876766</v>
      </c>
    </row>
    <row r="81" spans="1:10" ht="100" customHeight="1">
      <c r="A81" s="4" t="s">
        <v>162</v>
      </c>
      <c r="B81" s="5" t="s">
        <v>172</v>
      </c>
      <c r="C81" s="5" t="s">
        <v>231</v>
      </c>
      <c r="D81" s="5" t="s">
        <v>173</v>
      </c>
      <c r="E81" s="6">
        <v>446550</v>
      </c>
      <c r="F81" s="6">
        <v>371919</v>
      </c>
      <c r="G81" s="6">
        <v>74631</v>
      </c>
      <c r="H81" s="6"/>
      <c r="I81" s="6">
        <f>Tabla135[[#This Row],[Monto suceptible de ampliación]]+Tabla135[[#This Row],[Monto programas adicionales (Diferencia de casillas, programa credencialización, auxiliares cómputos)]]</f>
        <v>74631</v>
      </c>
      <c r="J81" s="23">
        <f>Tabla135[[#This Row],[Monto total ampliación]]+Tabla135[[#This Row],[Monto aprobado mediante acuerdo INE/CG2499/2024]]</f>
        <v>446550</v>
      </c>
    </row>
    <row r="82" spans="1:10" ht="100" customHeight="1">
      <c r="A82" s="4" t="s">
        <v>162</v>
      </c>
      <c r="B82" s="5" t="s">
        <v>167</v>
      </c>
      <c r="C82" s="5" t="s">
        <v>229</v>
      </c>
      <c r="D82" s="5" t="s">
        <v>168</v>
      </c>
      <c r="E82" s="6">
        <v>1228050</v>
      </c>
      <c r="F82" s="6">
        <v>0</v>
      </c>
      <c r="G82" s="6">
        <v>1228050</v>
      </c>
      <c r="H82" s="6"/>
      <c r="I82" s="6">
        <f>Tabla135[[#This Row],[Monto suceptible de ampliación]]+Tabla135[[#This Row],[Monto programas adicionales (Diferencia de casillas, programa credencialización, auxiliares cómputos)]]</f>
        <v>1228050</v>
      </c>
      <c r="J82" s="23">
        <f>Tabla135[[#This Row],[Monto total ampliación]]+Tabla135[[#This Row],[Monto aprobado mediante acuerdo INE/CG2499/2024]]</f>
        <v>1228050</v>
      </c>
    </row>
    <row r="83" spans="1:10" ht="100" customHeight="1">
      <c r="A83" s="4" t="s">
        <v>162</v>
      </c>
      <c r="B83" s="5" t="s">
        <v>169</v>
      </c>
      <c r="C83" s="5" t="s">
        <v>229</v>
      </c>
      <c r="D83" s="5" t="s">
        <v>164</v>
      </c>
      <c r="E83" s="6">
        <v>2168347</v>
      </c>
      <c r="F83" s="6">
        <v>1806906</v>
      </c>
      <c r="G83" s="6">
        <v>361441</v>
      </c>
      <c r="H83" s="6"/>
      <c r="I83" s="6">
        <f>Tabla135[[#This Row],[Monto suceptible de ampliación]]+Tabla135[[#This Row],[Monto programas adicionales (Diferencia de casillas, programa credencialización, auxiliares cómputos)]]</f>
        <v>361441</v>
      </c>
      <c r="J83" s="23">
        <f>Tabla135[[#This Row],[Monto total ampliación]]+Tabla135[[#This Row],[Monto aprobado mediante acuerdo INE/CG2499/2024]]</f>
        <v>2168347</v>
      </c>
    </row>
    <row r="84" spans="1:10" ht="100" customHeight="1">
      <c r="A84" s="4" t="s">
        <v>162</v>
      </c>
      <c r="B84" s="5" t="s">
        <v>170</v>
      </c>
      <c r="C84" s="5" t="s">
        <v>229</v>
      </c>
      <c r="D84" s="5" t="s">
        <v>171</v>
      </c>
      <c r="E84" s="6">
        <v>337009</v>
      </c>
      <c r="F84" s="6">
        <v>0</v>
      </c>
      <c r="G84" s="6">
        <v>337009</v>
      </c>
      <c r="H84" s="6"/>
      <c r="I84" s="6">
        <f>Tabla135[[#This Row],[Monto suceptible de ampliación]]+Tabla135[[#This Row],[Monto programas adicionales (Diferencia de casillas, programa credencialización, auxiliares cómputos)]]</f>
        <v>337009</v>
      </c>
      <c r="J84" s="23">
        <f>Tabla135[[#This Row],[Monto total ampliación]]+Tabla135[[#This Row],[Monto aprobado mediante acuerdo INE/CG2499/2024]]</f>
        <v>337009</v>
      </c>
    </row>
    <row r="85" spans="1:10" ht="100" customHeight="1">
      <c r="A85" s="4" t="s">
        <v>174</v>
      </c>
      <c r="B85" s="5" t="s">
        <v>175</v>
      </c>
      <c r="C85" s="5" t="s">
        <v>236</v>
      </c>
      <c r="D85" s="5" t="s">
        <v>176</v>
      </c>
      <c r="E85" s="6">
        <v>21092808</v>
      </c>
      <c r="F85" s="6">
        <v>2619641</v>
      </c>
      <c r="G85" s="6">
        <v>2339446</v>
      </c>
      <c r="H85" s="6"/>
      <c r="I85" s="6">
        <f>Tabla135[[#This Row],[Monto suceptible de ampliación]]+Tabla135[[#This Row],[Monto programas adicionales (Diferencia de casillas, programa credencialización, auxiliares cómputos)]]</f>
        <v>2339446</v>
      </c>
      <c r="J85" s="23">
        <f>Tabla135[[#This Row],[Monto total ampliación]]+Tabla135[[#This Row],[Monto aprobado mediante acuerdo INE/CG2499/2024]]</f>
        <v>4959087</v>
      </c>
    </row>
    <row r="86" spans="1:10" ht="100" customHeight="1">
      <c r="A86" s="4" t="s">
        <v>174</v>
      </c>
      <c r="B86" s="5" t="s">
        <v>177</v>
      </c>
      <c r="C86" s="5" t="s">
        <v>236</v>
      </c>
      <c r="D86" s="5" t="s">
        <v>178</v>
      </c>
      <c r="E86" s="6">
        <v>17786896</v>
      </c>
      <c r="F86" s="6">
        <v>6297360</v>
      </c>
      <c r="G86" s="6">
        <v>2013877</v>
      </c>
      <c r="H86" s="6"/>
      <c r="I86" s="6">
        <f>Tabla135[[#This Row],[Monto suceptible de ampliación]]+Tabla135[[#This Row],[Monto programas adicionales (Diferencia de casillas, programa credencialización, auxiliares cómputos)]]</f>
        <v>2013877</v>
      </c>
      <c r="J86" s="23">
        <f>Tabla135[[#This Row],[Monto total ampliación]]+Tabla135[[#This Row],[Monto aprobado mediante acuerdo INE/CG2499/2024]]</f>
        <v>8311237</v>
      </c>
    </row>
    <row r="87" spans="1:10" ht="100" customHeight="1">
      <c r="A87" s="4" t="s">
        <v>174</v>
      </c>
      <c r="B87" s="5" t="s">
        <v>179</v>
      </c>
      <c r="C87" s="5" t="s">
        <v>236</v>
      </c>
      <c r="D87" s="5" t="s">
        <v>180</v>
      </c>
      <c r="E87" s="6">
        <v>10704875</v>
      </c>
      <c r="F87" s="6">
        <v>6306642</v>
      </c>
      <c r="G87" s="6">
        <v>1293936</v>
      </c>
      <c r="H87" s="6"/>
      <c r="I87" s="6">
        <f>Tabla135[[#This Row],[Monto suceptible de ampliación]]+Tabla135[[#This Row],[Monto programas adicionales (Diferencia de casillas, programa credencialización, auxiliares cómputos)]]</f>
        <v>1293936</v>
      </c>
      <c r="J87" s="23">
        <f>Tabla135[[#This Row],[Monto total ampliación]]+Tabla135[[#This Row],[Monto aprobado mediante acuerdo INE/CG2499/2024]]</f>
        <v>7600578</v>
      </c>
    </row>
    <row r="88" spans="1:10" ht="100" customHeight="1">
      <c r="A88" s="4" t="s">
        <v>174</v>
      </c>
      <c r="B88" s="5" t="s">
        <v>181</v>
      </c>
      <c r="C88" s="5" t="s">
        <v>236</v>
      </c>
      <c r="D88" s="5" t="s">
        <v>182</v>
      </c>
      <c r="E88" s="6">
        <v>9650505</v>
      </c>
      <c r="F88" s="6">
        <v>3939059</v>
      </c>
      <c r="G88" s="6">
        <v>1141841</v>
      </c>
      <c r="H88" s="6"/>
      <c r="I88" s="6">
        <f>Tabla135[[#This Row],[Monto suceptible de ampliación]]+Tabla135[[#This Row],[Monto programas adicionales (Diferencia de casillas, programa credencialización, auxiliares cómputos)]]</f>
        <v>1141841</v>
      </c>
      <c r="J88" s="23">
        <f>Tabla135[[#This Row],[Monto total ampliación]]+Tabla135[[#This Row],[Monto aprobado mediante acuerdo INE/CG2499/2024]]</f>
        <v>5080900</v>
      </c>
    </row>
    <row r="89" spans="1:10" ht="100" customHeight="1">
      <c r="A89" s="4" t="s">
        <v>174</v>
      </c>
      <c r="B89" s="5" t="s">
        <v>183</v>
      </c>
      <c r="C89" s="5" t="s">
        <v>231</v>
      </c>
      <c r="D89" s="5" t="s">
        <v>184</v>
      </c>
      <c r="E89" s="6">
        <v>3109321</v>
      </c>
      <c r="F89" s="6">
        <v>1158645</v>
      </c>
      <c r="G89" s="6">
        <v>1950676</v>
      </c>
      <c r="H89" s="6"/>
      <c r="I89" s="6">
        <f>Tabla135[[#This Row],[Monto suceptible de ampliación]]+Tabla135[[#This Row],[Monto programas adicionales (Diferencia de casillas, programa credencialización, auxiliares cómputos)]]</f>
        <v>1950676</v>
      </c>
      <c r="J89" s="23">
        <f>Tabla135[[#This Row],[Monto total ampliación]]+Tabla135[[#This Row],[Monto aprobado mediante acuerdo INE/CG2499/2024]]</f>
        <v>3109321</v>
      </c>
    </row>
    <row r="90" spans="1:10" ht="100" customHeight="1">
      <c r="A90" s="4" t="s">
        <v>185</v>
      </c>
      <c r="B90" s="5" t="s">
        <v>192</v>
      </c>
      <c r="C90" s="5" t="s">
        <v>234</v>
      </c>
      <c r="D90" s="5" t="s">
        <v>193</v>
      </c>
      <c r="E90" s="6">
        <v>11951309</v>
      </c>
      <c r="F90" s="6">
        <v>0</v>
      </c>
      <c r="G90" s="6">
        <v>10591452</v>
      </c>
      <c r="H90" s="6"/>
      <c r="I90" s="6">
        <f>Tabla135[[#This Row],[Monto suceptible de ampliación]]+Tabla135[[#This Row],[Monto programas adicionales (Diferencia de casillas, programa credencialización, auxiliares cómputos)]]</f>
        <v>10591452</v>
      </c>
      <c r="J90" s="23">
        <f>Tabla135[[#This Row],[Monto total ampliación]]+Tabla135[[#This Row],[Monto aprobado mediante acuerdo INE/CG2499/2024]]</f>
        <v>10591452</v>
      </c>
    </row>
    <row r="91" spans="1:10" ht="100" customHeight="1">
      <c r="A91" s="4" t="s">
        <v>185</v>
      </c>
      <c r="B91" s="5" t="s">
        <v>204</v>
      </c>
      <c r="C91" s="5" t="s">
        <v>234</v>
      </c>
      <c r="D91" s="5" t="s">
        <v>205</v>
      </c>
      <c r="E91" s="6">
        <v>16214422</v>
      </c>
      <c r="F91" s="6">
        <v>9807111</v>
      </c>
      <c r="G91" s="6">
        <v>663503</v>
      </c>
      <c r="H91" s="6"/>
      <c r="I91" s="6">
        <f>Tabla135[[#This Row],[Monto suceptible de ampliación]]+Tabla135[[#This Row],[Monto programas adicionales (Diferencia de casillas, programa credencialización, auxiliares cómputos)]]</f>
        <v>663503</v>
      </c>
      <c r="J91" s="23">
        <f>Tabla135[[#This Row],[Monto total ampliación]]+Tabla135[[#This Row],[Monto aprobado mediante acuerdo INE/CG2499/2024]]</f>
        <v>10470614</v>
      </c>
    </row>
    <row r="92" spans="1:10" ht="100" customHeight="1">
      <c r="A92" s="4" t="s">
        <v>185</v>
      </c>
      <c r="B92" s="5" t="s">
        <v>210</v>
      </c>
      <c r="C92" s="5" t="s">
        <v>234</v>
      </c>
      <c r="D92" s="5" t="s">
        <v>211</v>
      </c>
      <c r="E92" s="6">
        <v>5639051</v>
      </c>
      <c r="F92" s="6">
        <v>0</v>
      </c>
      <c r="G92" s="6">
        <v>5639051</v>
      </c>
      <c r="H92" s="6"/>
      <c r="I92" s="6">
        <f>Tabla135[[#This Row],[Monto suceptible de ampliación]]+Tabla135[[#This Row],[Monto programas adicionales (Diferencia de casillas, programa credencialización, auxiliares cómputos)]]</f>
        <v>5639051</v>
      </c>
      <c r="J92" s="23">
        <f>Tabla135[[#This Row],[Monto total ampliación]]+Tabla135[[#This Row],[Monto aprobado mediante acuerdo INE/CG2499/2024]]</f>
        <v>5639051</v>
      </c>
    </row>
    <row r="93" spans="1:10" ht="100" customHeight="1">
      <c r="A93" s="4" t="s">
        <v>185</v>
      </c>
      <c r="B93" s="5" t="s">
        <v>186</v>
      </c>
      <c r="C93" s="5" t="s">
        <v>233</v>
      </c>
      <c r="D93" s="5" t="s">
        <v>187</v>
      </c>
      <c r="E93" s="6">
        <v>11087478</v>
      </c>
      <c r="F93" s="6">
        <v>0</v>
      </c>
      <c r="G93" s="6">
        <v>5645008</v>
      </c>
      <c r="H93" s="6"/>
      <c r="I93" s="6">
        <f>Tabla135[[#This Row],[Monto suceptible de ampliación]]+Tabla135[[#This Row],[Monto programas adicionales (Diferencia de casillas, programa credencialización, auxiliares cómputos)]]</f>
        <v>5645008</v>
      </c>
      <c r="J93" s="23">
        <f>Tabla135[[#This Row],[Monto total ampliación]]+Tabla135[[#This Row],[Monto aprobado mediante acuerdo INE/CG2499/2024]]</f>
        <v>5645008</v>
      </c>
    </row>
    <row r="94" spans="1:10" ht="100" customHeight="1">
      <c r="A94" s="4" t="s">
        <v>185</v>
      </c>
      <c r="B94" s="5" t="s">
        <v>188</v>
      </c>
      <c r="C94" s="5" t="s">
        <v>233</v>
      </c>
      <c r="D94" s="5" t="s">
        <v>189</v>
      </c>
      <c r="E94" s="6">
        <v>5543757</v>
      </c>
      <c r="F94" s="6">
        <v>0</v>
      </c>
      <c r="G94" s="6">
        <v>5543757</v>
      </c>
      <c r="H94" s="6"/>
      <c r="I94" s="6">
        <f>Tabla135[[#This Row],[Monto suceptible de ampliación]]+Tabla135[[#This Row],[Monto programas adicionales (Diferencia de casillas, programa credencialización, auxiliares cómputos)]]</f>
        <v>5543757</v>
      </c>
      <c r="J94" s="23">
        <f>Tabla135[[#This Row],[Monto total ampliación]]+Tabla135[[#This Row],[Monto aprobado mediante acuerdo INE/CG2499/2024]]</f>
        <v>5543757</v>
      </c>
    </row>
    <row r="95" spans="1:10" ht="100" customHeight="1">
      <c r="A95" s="4" t="s">
        <v>185</v>
      </c>
      <c r="B95" s="5" t="s">
        <v>190</v>
      </c>
      <c r="C95" s="5" t="s">
        <v>233</v>
      </c>
      <c r="D95" s="5" t="s">
        <v>191</v>
      </c>
      <c r="E95" s="6">
        <v>2006071</v>
      </c>
      <c r="F95" s="6">
        <v>0</v>
      </c>
      <c r="G95" s="6">
        <v>2006071</v>
      </c>
      <c r="H95" s="6"/>
      <c r="I95" s="6">
        <f>Tabla135[[#This Row],[Monto suceptible de ampliación]]+Tabla135[[#This Row],[Monto programas adicionales (Diferencia de casillas, programa credencialización, auxiliares cómputos)]]</f>
        <v>2006071</v>
      </c>
      <c r="J95" s="23">
        <f>Tabla135[[#This Row],[Monto total ampliación]]+Tabla135[[#This Row],[Monto aprobado mediante acuerdo INE/CG2499/2024]]</f>
        <v>2006071</v>
      </c>
    </row>
    <row r="96" spans="1:10" ht="100" customHeight="1">
      <c r="A96" s="4" t="s">
        <v>185</v>
      </c>
      <c r="B96" s="5" t="s">
        <v>208</v>
      </c>
      <c r="C96" s="5" t="s">
        <v>233</v>
      </c>
      <c r="D96" s="5" t="s">
        <v>209</v>
      </c>
      <c r="E96" s="6">
        <v>2153369</v>
      </c>
      <c r="F96" s="6">
        <v>1596651</v>
      </c>
      <c r="G96" s="6">
        <v>240507</v>
      </c>
      <c r="H96" s="6"/>
      <c r="I96" s="6">
        <f>Tabla135[[#This Row],[Monto suceptible de ampliación]]+Tabla135[[#This Row],[Monto programas adicionales (Diferencia de casillas, programa credencialización, auxiliares cómputos)]]</f>
        <v>240507</v>
      </c>
      <c r="J96" s="23">
        <f>Tabla135[[#This Row],[Monto total ampliación]]+Tabla135[[#This Row],[Monto aprobado mediante acuerdo INE/CG2499/2024]]</f>
        <v>1837158</v>
      </c>
    </row>
    <row r="97" spans="1:10" ht="100" customHeight="1">
      <c r="A97" s="4" t="s">
        <v>185</v>
      </c>
      <c r="B97" s="5" t="s">
        <v>196</v>
      </c>
      <c r="C97" s="5" t="s">
        <v>231</v>
      </c>
      <c r="D97" s="5" t="s">
        <v>197</v>
      </c>
      <c r="E97" s="6">
        <v>40146150</v>
      </c>
      <c r="F97" s="6">
        <v>29768531</v>
      </c>
      <c r="G97" s="6">
        <v>4674931</v>
      </c>
      <c r="H97" s="6"/>
      <c r="I97" s="6">
        <f>Tabla135[[#This Row],[Monto suceptible de ampliación]]+Tabla135[[#This Row],[Monto programas adicionales (Diferencia de casillas, programa credencialización, auxiliares cómputos)]]</f>
        <v>4674931</v>
      </c>
      <c r="J97" s="23">
        <f>Tabla135[[#This Row],[Monto total ampliación]]+Tabla135[[#This Row],[Monto aprobado mediante acuerdo INE/CG2499/2024]]</f>
        <v>34443462</v>
      </c>
    </row>
    <row r="98" spans="1:10" ht="100" customHeight="1">
      <c r="A98" s="4" t="s">
        <v>185</v>
      </c>
      <c r="B98" s="5" t="s">
        <v>198</v>
      </c>
      <c r="C98" s="5" t="s">
        <v>231</v>
      </c>
      <c r="D98" s="5" t="s">
        <v>199</v>
      </c>
      <c r="E98" s="6">
        <v>91033083</v>
      </c>
      <c r="F98" s="6">
        <v>50112369</v>
      </c>
      <c r="G98" s="6">
        <v>3755516</v>
      </c>
      <c r="H98" s="6"/>
      <c r="I98" s="6">
        <f>Tabla135[[#This Row],[Monto suceptible de ampliación]]+Tabla135[[#This Row],[Monto programas adicionales (Diferencia de casillas, programa credencialización, auxiliares cómputos)]]</f>
        <v>3755516</v>
      </c>
      <c r="J98" s="23">
        <f>Tabla135[[#This Row],[Monto total ampliación]]+Tabla135[[#This Row],[Monto aprobado mediante acuerdo INE/CG2499/2024]]</f>
        <v>53867885</v>
      </c>
    </row>
    <row r="99" spans="1:10" ht="100" customHeight="1">
      <c r="A99" s="4" t="s">
        <v>185</v>
      </c>
      <c r="B99" s="5" t="s">
        <v>202</v>
      </c>
      <c r="C99" s="5" t="s">
        <v>231</v>
      </c>
      <c r="D99" s="5" t="s">
        <v>203</v>
      </c>
      <c r="E99" s="6">
        <v>4656577</v>
      </c>
      <c r="F99" s="6">
        <v>1185562</v>
      </c>
      <c r="G99" s="6">
        <v>726483</v>
      </c>
      <c r="H99" s="6"/>
      <c r="I99" s="6">
        <f>Tabla135[[#This Row],[Monto suceptible de ampliación]]+Tabla135[[#This Row],[Monto programas adicionales (Diferencia de casillas, programa credencialización, auxiliares cómputos)]]</f>
        <v>726483</v>
      </c>
      <c r="J99" s="23">
        <f>Tabla135[[#This Row],[Monto total ampliación]]+Tabla135[[#This Row],[Monto aprobado mediante acuerdo INE/CG2499/2024]]</f>
        <v>1912045</v>
      </c>
    </row>
    <row r="100" spans="1:10" ht="100" customHeight="1">
      <c r="A100" s="4" t="s">
        <v>185</v>
      </c>
      <c r="B100" s="5" t="s">
        <v>194</v>
      </c>
      <c r="C100" s="5" t="s">
        <v>230</v>
      </c>
      <c r="D100" s="5" t="s">
        <v>195</v>
      </c>
      <c r="E100" s="6">
        <v>5895381</v>
      </c>
      <c r="F100" s="6">
        <v>0</v>
      </c>
      <c r="G100" s="6">
        <v>5895381</v>
      </c>
      <c r="H100" s="6"/>
      <c r="I100" s="6">
        <f>Tabla135[[#This Row],[Monto suceptible de ampliación]]+Tabla135[[#This Row],[Monto programas adicionales (Diferencia de casillas, programa credencialización, auxiliares cómputos)]]</f>
        <v>5895381</v>
      </c>
      <c r="J100" s="23">
        <f>Tabla135[[#This Row],[Monto total ampliación]]+Tabla135[[#This Row],[Monto aprobado mediante acuerdo INE/CG2499/2024]]</f>
        <v>5895381</v>
      </c>
    </row>
    <row r="101" spans="1:10" ht="100" customHeight="1">
      <c r="A101" s="4" t="s">
        <v>185</v>
      </c>
      <c r="B101" s="5" t="s">
        <v>200</v>
      </c>
      <c r="C101" s="5" t="s">
        <v>229</v>
      </c>
      <c r="D101" s="5" t="s">
        <v>201</v>
      </c>
      <c r="E101" s="6">
        <v>31440803</v>
      </c>
      <c r="F101" s="6">
        <v>24784469</v>
      </c>
      <c r="G101" s="6">
        <v>3683541</v>
      </c>
      <c r="H101" s="6"/>
      <c r="I101" s="6">
        <f>Tabla135[[#This Row],[Monto suceptible de ampliación]]+Tabla135[[#This Row],[Monto programas adicionales (Diferencia de casillas, programa credencialización, auxiliares cómputos)]]</f>
        <v>3683541</v>
      </c>
      <c r="J101" s="23">
        <f>Tabla135[[#This Row],[Monto total ampliación]]+Tabla135[[#This Row],[Monto aprobado mediante acuerdo INE/CG2499/2024]]</f>
        <v>28468010</v>
      </c>
    </row>
    <row r="102" spans="1:10" ht="100" customHeight="1">
      <c r="A102" s="4" t="s">
        <v>185</v>
      </c>
      <c r="B102" s="5" t="s">
        <v>206</v>
      </c>
      <c r="C102" s="5" t="s">
        <v>229</v>
      </c>
      <c r="D102" s="5" t="s">
        <v>207</v>
      </c>
      <c r="E102" s="6">
        <v>31146737</v>
      </c>
      <c r="F102" s="6">
        <v>25860664</v>
      </c>
      <c r="G102" s="6">
        <v>361441</v>
      </c>
      <c r="H102" s="6"/>
      <c r="I102" s="6">
        <f>Tabla135[[#This Row],[Monto suceptible de ampliación]]+Tabla135[[#This Row],[Monto programas adicionales (Diferencia de casillas, programa credencialización, auxiliares cómputos)]]</f>
        <v>361441</v>
      </c>
      <c r="J102" s="23">
        <f>Tabla135[[#This Row],[Monto total ampliación]]+Tabla135[[#This Row],[Monto aprobado mediante acuerdo INE/CG2499/2024]]</f>
        <v>26222105</v>
      </c>
    </row>
    <row r="103" spans="1:10" ht="100" customHeight="1">
      <c r="A103" s="4" t="s">
        <v>212</v>
      </c>
      <c r="B103" s="5" t="s">
        <v>213</v>
      </c>
      <c r="C103" s="5" t="s">
        <v>231</v>
      </c>
      <c r="D103" s="5" t="s">
        <v>214</v>
      </c>
      <c r="E103" s="6">
        <v>19223875</v>
      </c>
      <c r="F103" s="6">
        <v>0</v>
      </c>
      <c r="G103" s="6">
        <v>4349984</v>
      </c>
      <c r="H103" s="6"/>
      <c r="I103" s="6">
        <f>Tabla135[[#This Row],[Monto suceptible de ampliación]]+Tabla135[[#This Row],[Monto programas adicionales (Diferencia de casillas, programa credencialización, auxiliares cómputos)]]</f>
        <v>4349984</v>
      </c>
      <c r="J103" s="23">
        <f>Tabla135[[#This Row],[Monto total ampliación]]+Tabla135[[#This Row],[Monto aprobado mediante acuerdo INE/CG2499/2024]]</f>
        <v>4349984</v>
      </c>
    </row>
    <row r="104" spans="1:10" ht="100" customHeight="1">
      <c r="A104" s="4" t="s">
        <v>215</v>
      </c>
      <c r="B104" s="5" t="s">
        <v>216</v>
      </c>
      <c r="C104" s="5" t="s">
        <v>237</v>
      </c>
      <c r="D104" s="5" t="s">
        <v>217</v>
      </c>
      <c r="E104" s="6">
        <v>7372385</v>
      </c>
      <c r="F104" s="6">
        <v>0</v>
      </c>
      <c r="G104" s="6">
        <v>3696538</v>
      </c>
      <c r="H104" s="6"/>
      <c r="I104" s="6">
        <f>Tabla135[[#This Row],[Monto suceptible de ampliación]]+Tabla135[[#This Row],[Monto programas adicionales (Diferencia de casillas, programa credencialización, auxiliares cómputos)]]</f>
        <v>3696538</v>
      </c>
      <c r="J104" s="23">
        <f>Tabla135[[#This Row],[Monto total ampliación]]+Tabla135[[#This Row],[Monto aprobado mediante acuerdo INE/CG2499/2024]]</f>
        <v>3696538</v>
      </c>
    </row>
    <row r="105" spans="1:10" ht="100" customHeight="1">
      <c r="A105" s="4" t="s">
        <v>215</v>
      </c>
      <c r="B105" s="5" t="s">
        <v>218</v>
      </c>
      <c r="C105" s="5" t="s">
        <v>231</v>
      </c>
      <c r="D105" s="5" t="s">
        <v>219</v>
      </c>
      <c r="E105" s="6">
        <v>8451881</v>
      </c>
      <c r="F105" s="6">
        <v>1318241</v>
      </c>
      <c r="G105" s="6">
        <v>825895</v>
      </c>
      <c r="H105" s="6"/>
      <c r="I105" s="6">
        <f>Tabla135[[#This Row],[Monto suceptible de ampliación]]+Tabla135[[#This Row],[Monto programas adicionales (Diferencia de casillas, programa credencialización, auxiliares cómputos)]]</f>
        <v>825895</v>
      </c>
      <c r="J105" s="23">
        <f>Tabla135[[#This Row],[Monto total ampliación]]+Tabla135[[#This Row],[Monto aprobado mediante acuerdo INE/CG2499/2024]]</f>
        <v>2144136</v>
      </c>
    </row>
    <row r="106" spans="1:10" ht="100" customHeight="1">
      <c r="A106" s="4" t="s">
        <v>215</v>
      </c>
      <c r="B106" s="5" t="s">
        <v>220</v>
      </c>
      <c r="C106" s="5" t="s">
        <v>229</v>
      </c>
      <c r="D106" s="5" t="s">
        <v>221</v>
      </c>
      <c r="E106" s="6">
        <v>1955902</v>
      </c>
      <c r="F106" s="6">
        <v>1555005</v>
      </c>
      <c r="G106" s="6">
        <v>199965</v>
      </c>
      <c r="H106" s="6"/>
      <c r="I106" s="6">
        <f>Tabla135[[#This Row],[Monto suceptible de ampliación]]+Tabla135[[#This Row],[Monto programas adicionales (Diferencia de casillas, programa credencialización, auxiliares cómputos)]]</f>
        <v>199965</v>
      </c>
      <c r="J106" s="23">
        <f>Tabla135[[#This Row],[Monto total ampliación]]+Tabla135[[#This Row],[Monto aprobado mediante acuerdo INE/CG2499/2024]]</f>
        <v>1754970</v>
      </c>
    </row>
    <row r="107" spans="1:10" ht="100" customHeight="1">
      <c r="A107" s="4" t="s">
        <v>222</v>
      </c>
      <c r="B107" s="5" t="s">
        <v>223</v>
      </c>
      <c r="C107" s="5" t="s">
        <v>231</v>
      </c>
      <c r="D107" s="5" t="s">
        <v>224</v>
      </c>
      <c r="E107" s="6">
        <v>104074885</v>
      </c>
      <c r="F107" s="6">
        <v>25083563</v>
      </c>
      <c r="G107" s="6">
        <v>9104007</v>
      </c>
      <c r="H107" s="6"/>
      <c r="I107" s="6">
        <f>Tabla135[[#This Row],[Monto suceptible de ampliación]]+Tabla135[[#This Row],[Monto programas adicionales (Diferencia de casillas, programa credencialización, auxiliares cómputos)]]</f>
        <v>9104007</v>
      </c>
      <c r="J107" s="23">
        <f>Tabla135[[#This Row],[Monto total ampliación]]+Tabla135[[#This Row],[Monto aprobado mediante acuerdo INE/CG2499/2024]]</f>
        <v>34187570</v>
      </c>
    </row>
    <row r="108" spans="1:10" ht="100" customHeight="1">
      <c r="A108" s="4" t="s">
        <v>222</v>
      </c>
      <c r="B108" s="5" t="s">
        <v>225</v>
      </c>
      <c r="C108" s="5" t="s">
        <v>230</v>
      </c>
      <c r="D108" s="5" t="s">
        <v>226</v>
      </c>
      <c r="E108" s="6">
        <v>6797447</v>
      </c>
      <c r="F108" s="6">
        <v>0</v>
      </c>
      <c r="G108" s="6">
        <v>711708</v>
      </c>
      <c r="H108" s="6"/>
      <c r="I108" s="6">
        <f>Tabla135[[#This Row],[Monto suceptible de ampliación]]+Tabla135[[#This Row],[Monto programas adicionales (Diferencia de casillas, programa credencialización, auxiliares cómputos)]]</f>
        <v>711708</v>
      </c>
      <c r="J108" s="23">
        <f>Tabla135[[#This Row],[Monto total ampliación]]+Tabla135[[#This Row],[Monto aprobado mediante acuerdo INE/CG2499/2024]]</f>
        <v>711708</v>
      </c>
    </row>
    <row r="109" spans="1:10" ht="100" customHeight="1">
      <c r="A109" s="4"/>
      <c r="B109" s="5">
        <v>3700</v>
      </c>
      <c r="C109" s="5"/>
      <c r="D109" s="5" t="s">
        <v>242</v>
      </c>
      <c r="E109" s="6">
        <v>177274175</v>
      </c>
      <c r="F109" s="6">
        <v>98531729</v>
      </c>
      <c r="G109" s="6">
        <v>0</v>
      </c>
      <c r="H109" s="6">
        <v>64847752</v>
      </c>
      <c r="I109" s="6">
        <f>Tabla135[[#This Row],[Monto suceptible de ampliación]]+Tabla135[[#This Row],[Monto programas adicionales (Diferencia de casillas, programa credencialización, auxiliares cómputos)]]</f>
        <v>64847752</v>
      </c>
      <c r="J109" s="23">
        <f>Tabla135[[#This Row],[Monto total ampliación]]+Tabla135[[#This Row],[Monto aprobado mediante acuerdo INE/CG2499/2024]]</f>
        <v>163379481</v>
      </c>
    </row>
    <row r="110" spans="1:10" ht="100" customHeight="1">
      <c r="A110" s="4"/>
      <c r="B110" s="5">
        <v>2200</v>
      </c>
      <c r="C110" s="5"/>
      <c r="D110" s="5" t="s">
        <v>240</v>
      </c>
      <c r="E110" s="6">
        <v>22902907</v>
      </c>
      <c r="F110" s="6">
        <v>11140141</v>
      </c>
      <c r="G110" s="6">
        <v>0</v>
      </c>
      <c r="H110" s="6">
        <v>11762767</v>
      </c>
      <c r="I110" s="6">
        <f>Tabla135[[#This Row],[Monto suceptible de ampliación]]+Tabla135[[#This Row],[Monto programas adicionales (Diferencia de casillas, programa credencialización, auxiliares cómputos)]]</f>
        <v>11762767</v>
      </c>
      <c r="J110" s="23">
        <f>Tabla135[[#This Row],[Monto total ampliación]]+Tabla135[[#This Row],[Monto aprobado mediante acuerdo INE/CG2499/2024]]</f>
        <v>22902908</v>
      </c>
    </row>
    <row r="111" spans="1:10" ht="100" customHeight="1">
      <c r="A111" s="4"/>
      <c r="B111" s="5">
        <v>2600</v>
      </c>
      <c r="C111" s="5"/>
      <c r="D111" s="5" t="s">
        <v>241</v>
      </c>
      <c r="E111" s="6">
        <v>83231830</v>
      </c>
      <c r="F111" s="6">
        <v>40484570</v>
      </c>
      <c r="G111" s="6">
        <v>0</v>
      </c>
      <c r="H111" s="6">
        <v>42747260</v>
      </c>
      <c r="I111" s="6">
        <f>Tabla135[[#This Row],[Monto suceptible de ampliación]]+Tabla135[[#This Row],[Monto programas adicionales (Diferencia de casillas, programa credencialización, auxiliares cómputos)]]</f>
        <v>42747260</v>
      </c>
      <c r="J111" s="23">
        <f>Tabla135[[#This Row],[Monto total ampliación]]+Tabla135[[#This Row],[Monto aprobado mediante acuerdo INE/CG2499/2024]]</f>
        <v>83231830</v>
      </c>
    </row>
    <row r="112" spans="1:10" ht="24">
      <c r="A112" s="8">
        <f>SUBTOTAL(103,Tabla135[UR])</f>
        <v>102</v>
      </c>
      <c r="B112" s="8">
        <f>SUBTOTAL(103,Tabla135[UR])</f>
        <v>102</v>
      </c>
      <c r="C112" s="8"/>
      <c r="D112" s="8">
        <f>SUBTOTAL(103,Tabla135[UR])</f>
        <v>102</v>
      </c>
      <c r="E112" s="10">
        <f>SUBTOTAL(109,Tabla135[Monto anteproyecto de presupuesto 2025 (4 Nov)])</f>
        <v>13279619224</v>
      </c>
      <c r="F112" s="10">
        <f>SUBTOTAL(109,Tabla135[Monto aprobado mediante acuerdo INE/CG2499/2024])</f>
        <v>5683902146</v>
      </c>
      <c r="G112" s="9">
        <f>SUBTOTAL(109,Tabla135[Monto suceptible de ampliación])</f>
        <v>737962724</v>
      </c>
      <c r="H112" s="9">
        <f>SUBTOTAL(109,Tabla135[Monto programas adicionales (Diferencia de casillas, programa credencialización, auxiliares cómputos)])</f>
        <v>773794941</v>
      </c>
      <c r="I112" s="9">
        <f>SUBTOTAL(109,Tabla135[Monto total ampliación])</f>
        <v>1511757665</v>
      </c>
      <c r="J112" s="25">
        <f>SUBTOTAL(109,Tabla135[Monto final con ampliación])</f>
        <v>7195659811</v>
      </c>
    </row>
    <row r="114" spans="2:10">
      <c r="I114" s="20"/>
      <c r="J114" s="20"/>
    </row>
    <row r="117" spans="2:10">
      <c r="F117"/>
      <c r="G117"/>
    </row>
    <row r="118" spans="2:10">
      <c r="F118"/>
      <c r="G118"/>
    </row>
    <row r="119" spans="2:10" ht="22">
      <c r="E119" s="11"/>
      <c r="F119"/>
      <c r="G119"/>
      <c r="H119" s="11"/>
    </row>
    <row r="120" spans="2:10">
      <c r="F120"/>
      <c r="G120"/>
    </row>
    <row r="121" spans="2:10">
      <c r="F121"/>
      <c r="G121"/>
    </row>
    <row r="123" spans="2:10" ht="19">
      <c r="B123" s="12"/>
      <c r="C123" s="12"/>
      <c r="D123" s="12"/>
    </row>
    <row r="124" spans="2:10" ht="19">
      <c r="B124" s="12"/>
      <c r="C124" s="12"/>
      <c r="D124" s="12"/>
    </row>
    <row r="125" spans="2:10" ht="19">
      <c r="B125" s="12"/>
      <c r="C125" s="12"/>
      <c r="D125" s="13"/>
    </row>
    <row r="126" spans="2:10" ht="19">
      <c r="B126" s="12"/>
      <c r="C126" s="12"/>
      <c r="D126" s="13"/>
    </row>
    <row r="127" spans="2:10" ht="19">
      <c r="B127" s="14"/>
      <c r="C127" s="14"/>
      <c r="D127" s="13"/>
    </row>
    <row r="128" spans="2:10" ht="19">
      <c r="B128" s="12"/>
      <c r="C128" s="12"/>
      <c r="D128" s="13"/>
    </row>
    <row r="129" spans="1:5" ht="19">
      <c r="B129" s="12"/>
      <c r="C129" s="12"/>
      <c r="D129" s="13"/>
    </row>
    <row r="130" spans="1:5" ht="19">
      <c r="B130" s="12"/>
      <c r="C130" s="12"/>
      <c r="D130" s="13"/>
    </row>
    <row r="131" spans="1:5" ht="19">
      <c r="B131" s="12"/>
      <c r="C131" s="12"/>
      <c r="D131" s="13"/>
    </row>
    <row r="132" spans="1:5" ht="19">
      <c r="B132" s="12"/>
      <c r="C132" s="12"/>
      <c r="D132" s="13"/>
    </row>
    <row r="133" spans="1:5" ht="19">
      <c r="B133" s="12"/>
      <c r="C133" s="12"/>
      <c r="D133" s="13"/>
    </row>
    <row r="134" spans="1:5" ht="19">
      <c r="B134" s="12"/>
      <c r="C134" s="12"/>
      <c r="D134" s="12"/>
    </row>
    <row r="135" spans="1:5" ht="19">
      <c r="B135" s="12"/>
      <c r="C135" s="12"/>
      <c r="D135" s="12"/>
    </row>
    <row r="136" spans="1:5" ht="19">
      <c r="B136" s="12"/>
      <c r="C136" s="12"/>
      <c r="D136" s="12"/>
    </row>
    <row r="143" spans="1:5" s="2" customFormat="1">
      <c r="A143"/>
      <c r="B143"/>
      <c r="C143"/>
      <c r="D143"/>
      <c r="E143" s="15"/>
    </row>
    <row r="144" spans="1:5" s="2" customFormat="1">
      <c r="A144"/>
      <c r="B144"/>
      <c r="C144"/>
      <c r="D144"/>
      <c r="E144" s="15"/>
    </row>
    <row r="145" spans="1:5" s="2" customFormat="1">
      <c r="A145"/>
      <c r="B145"/>
      <c r="C145"/>
      <c r="D145" s="16"/>
      <c r="E145" s="17"/>
    </row>
  </sheetData>
  <mergeCells count="2">
    <mergeCell ref="A4:I4"/>
    <mergeCell ref="A5:I5"/>
  </mergeCells>
  <pageMargins left="0.70866141732283472" right="0.70866141732283472" top="0.74803149606299213" bottom="0.74803149606299213" header="0.31496062992125984" footer="0.31496062992125984"/>
  <pageSetup paperSize="3" scale="49" fitToHeight="0" orientation="landscape" verticalDpi="598" r:id="rId1"/>
  <headerFooter>
    <oddFooter>Página &amp;P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Props1.xml><?xml version="1.0" encoding="utf-8"?>
<ds:datastoreItem xmlns:ds="http://schemas.openxmlformats.org/officeDocument/2006/customXml" ds:itemID="{41F7DE57-F16B-44AE-A3B3-568FD5B9ABC3}"/>
</file>

<file path=customXml/itemProps2.xml><?xml version="1.0" encoding="utf-8"?>
<ds:datastoreItem xmlns:ds="http://schemas.openxmlformats.org/officeDocument/2006/customXml" ds:itemID="{54551188-774F-4422-BE15-C877954C65CF}"/>
</file>

<file path=customXml/itemProps3.xml><?xml version="1.0" encoding="utf-8"?>
<ds:datastoreItem xmlns:ds="http://schemas.openxmlformats.org/officeDocument/2006/customXml" ds:itemID="{16AE8F0C-97F8-406E-98AE-6B164B6B70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Ampliación</vt:lpstr>
      <vt:lpstr>Ampliación!Títulos_a_imprimir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2025-01-15T07:05:54Z</dcterms:created>
  <dcterms:modified xsi:type="dcterms:W3CDTF">2025-01-19T03:38:42Z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