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J_SP\INE\2019\TABULADORES\PROPUESTOS\"/>
    </mc:Choice>
  </mc:AlternateContent>
  <xr:revisionPtr revIDLastSave="0" documentId="13_ncr:1_{AFF9F823-8E14-4DBF-9004-291C9450923B}" xr6:coauthVersionLast="45" xr6:coauthVersionMax="45" xr10:uidLastSave="{00000000-0000-0000-0000-000000000000}"/>
  <bookViews>
    <workbookView xWindow="-120" yWindow="-120" windowWidth="29040" windowHeight="15840" activeTab="1" xr2:uid="{F30400C3-E9D2-4F06-9538-AD4858A6E698}"/>
  </bookViews>
  <sheets>
    <sheet name="Tab Horizontal RA (Ver Inc)" sheetId="1" r:id="rId1"/>
    <sheet name="Tab Horizontal SPEN (Ver Inc)" sheetId="2" r:id="rId2"/>
  </sheets>
  <definedNames>
    <definedName name="_xlnm.Print_Area" localSheetId="0">'Tab Horizontal RA (Ver Inc)'!$A$1:$T$55</definedName>
    <definedName name="_xlnm.Print_Area" localSheetId="1">'Tab Horizontal SPEN (Ver Inc)'!$A$1:$T$46</definedName>
    <definedName name="CG_1" localSheetId="0">'Tab Horizontal RA (Ver Inc)'!$F:$F</definedName>
    <definedName name="CG_1" localSheetId="1">'Tab Horizontal SPEN (Ver Inc)'!$F:$F</definedName>
    <definedName name="CG_2" localSheetId="0">'Tab Horizontal RA (Ver Inc)'!$J:$J</definedName>
    <definedName name="CG_2" localSheetId="1">'Tab Horizontal SPEN (Ver Inc)'!$J:$J</definedName>
    <definedName name="CG_3" localSheetId="0">'Tab Horizontal RA (Ver Inc)'!$N:$N</definedName>
    <definedName name="CG_3" localSheetId="1">'Tab Horizontal SPEN (Ver Inc)'!$N:$N</definedName>
    <definedName name="CG_4" localSheetId="0">'Tab Horizontal RA (Ver Inc)'!$R:$R</definedName>
    <definedName name="CG_4" localSheetId="1">'Tab Horizontal SPEN (Ver Inc)'!$R:$R</definedName>
    <definedName name="SB_1" localSheetId="0">'Tab Horizontal RA (Ver Inc)'!$E:$E</definedName>
    <definedName name="SB_1" localSheetId="1">'Tab Horizontal SPEN (Ver Inc)'!$E:$E</definedName>
    <definedName name="SB_2" localSheetId="0">'Tab Horizontal RA (Ver Inc)'!$I:$I</definedName>
    <definedName name="SB_2" localSheetId="1">'Tab Horizontal SPEN (Ver Inc)'!$I:$I</definedName>
    <definedName name="SB_3" localSheetId="0">'Tab Horizontal RA (Ver Inc)'!$M:$M</definedName>
    <definedName name="SB_3" localSheetId="1">'Tab Horizontal SPEN (Ver Inc)'!$M:$M</definedName>
    <definedName name="SB_4" localSheetId="0">'Tab Horizontal RA (Ver Inc)'!$Q:$Q</definedName>
    <definedName name="SB_4" localSheetId="1">'Tab Horizontal SPEN (Ver Inc)'!$Q:$Q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42" i="2" l="1"/>
  <c r="S40" i="2"/>
  <c r="S39" i="2"/>
  <c r="S38" i="2"/>
  <c r="S36" i="2"/>
  <c r="O36" i="2"/>
  <c r="K36" i="2"/>
  <c r="S35" i="2"/>
  <c r="K35" i="2"/>
  <c r="O34" i="2"/>
  <c r="K34" i="2"/>
  <c r="S33" i="2"/>
  <c r="S32" i="2"/>
  <c r="O32" i="2"/>
  <c r="S31" i="2"/>
  <c r="O31" i="2"/>
  <c r="K31" i="2"/>
  <c r="K30" i="2"/>
  <c r="O29" i="2"/>
  <c r="K29" i="2"/>
  <c r="K27" i="2"/>
  <c r="G26" i="2"/>
  <c r="K25" i="2"/>
  <c r="G25" i="2"/>
  <c r="S23" i="2"/>
  <c r="G22" i="2"/>
  <c r="S21" i="2"/>
  <c r="O21" i="2"/>
  <c r="S20" i="2"/>
  <c r="S19" i="2"/>
  <c r="O19" i="2"/>
  <c r="K18" i="2"/>
  <c r="S17" i="2"/>
  <c r="S15" i="2"/>
  <c r="O14" i="2"/>
  <c r="K14" i="2"/>
  <c r="O13" i="2"/>
  <c r="K12" i="2"/>
  <c r="K11" i="2"/>
  <c r="G11" i="2"/>
  <c r="G52" i="1"/>
  <c r="O51" i="1"/>
  <c r="K51" i="1"/>
  <c r="G51" i="1"/>
  <c r="K50" i="1"/>
  <c r="G50" i="1"/>
  <c r="G49" i="1"/>
  <c r="G48" i="1"/>
  <c r="K47" i="1"/>
  <c r="G47" i="1"/>
  <c r="O46" i="1"/>
  <c r="G46" i="1"/>
  <c r="K46" i="1"/>
  <c r="G45" i="1"/>
  <c r="K44" i="1"/>
  <c r="G44" i="1"/>
  <c r="O43" i="1"/>
  <c r="G43" i="1"/>
  <c r="O41" i="1"/>
  <c r="G41" i="1"/>
  <c r="G39" i="1"/>
  <c r="S39" i="1"/>
  <c r="K38" i="1"/>
  <c r="K37" i="1"/>
  <c r="G37" i="1"/>
  <c r="G36" i="1"/>
  <c r="K35" i="1"/>
  <c r="O34" i="1"/>
  <c r="K34" i="1"/>
  <c r="G34" i="1"/>
  <c r="K33" i="1"/>
  <c r="G33" i="1"/>
  <c r="G31" i="1"/>
  <c r="K30" i="1"/>
  <c r="O29" i="1"/>
  <c r="K28" i="1"/>
  <c r="G28" i="1"/>
  <c r="O28" i="1"/>
  <c r="K27" i="1"/>
  <c r="G27" i="1"/>
  <c r="G26" i="1"/>
  <c r="O25" i="1"/>
  <c r="K24" i="1"/>
  <c r="O23" i="1"/>
  <c r="G23" i="1"/>
  <c r="K21" i="1"/>
  <c r="K20" i="1"/>
  <c r="G20" i="1"/>
  <c r="S17" i="1"/>
  <c r="S16" i="1"/>
  <c r="S15" i="1"/>
  <c r="G15" i="1"/>
  <c r="S14" i="1"/>
  <c r="G14" i="1"/>
  <c r="G13" i="1"/>
  <c r="S12" i="1"/>
  <c r="K11" i="1"/>
  <c r="K45" i="1" l="1"/>
  <c r="O38" i="1"/>
  <c r="G19" i="1"/>
  <c r="K22" i="1"/>
  <c r="O26" i="1"/>
  <c r="G13" i="2"/>
  <c r="S18" i="2"/>
  <c r="S23" i="1"/>
  <c r="O24" i="1"/>
  <c r="G30" i="1"/>
  <c r="O44" i="1"/>
  <c r="G28" i="2"/>
  <c r="K14" i="1"/>
  <c r="O22" i="2"/>
  <c r="O50" i="1"/>
  <c r="K52" i="1"/>
  <c r="K13" i="2"/>
  <c r="G14" i="2"/>
  <c r="S22" i="2"/>
  <c r="G24" i="2"/>
  <c r="K16" i="2"/>
  <c r="G17" i="2"/>
  <c r="O20" i="2"/>
  <c r="O35" i="2"/>
  <c r="G15" i="2"/>
  <c r="K28" i="2"/>
  <c r="O16" i="1"/>
  <c r="G17" i="1"/>
  <c r="K18" i="1"/>
  <c r="S19" i="1"/>
  <c r="S25" i="1"/>
  <c r="S26" i="1"/>
  <c r="S28" i="1"/>
  <c r="K29" i="1"/>
  <c r="O36" i="1"/>
  <c r="S38" i="1"/>
  <c r="G42" i="1"/>
  <c r="O48" i="1"/>
  <c r="K15" i="2"/>
  <c r="K15" i="1"/>
  <c r="S26" i="2"/>
  <c r="O27" i="1"/>
  <c r="G18" i="1"/>
  <c r="K19" i="1"/>
  <c r="S20" i="1"/>
  <c r="G22" i="1"/>
  <c r="G12" i="1"/>
  <c r="K13" i="1"/>
  <c r="K23" i="1"/>
  <c r="O42" i="1"/>
  <c r="S30" i="1"/>
  <c r="G32" i="1"/>
  <c r="G25" i="1"/>
  <c r="G38" i="1"/>
  <c r="O49" i="1"/>
  <c r="K16" i="1"/>
  <c r="G30" i="2"/>
  <c r="O12" i="1"/>
  <c r="K43" i="1"/>
  <c r="S29" i="1"/>
  <c r="O30" i="1"/>
  <c r="K25" i="1"/>
  <c r="G29" i="1"/>
  <c r="K49" i="1"/>
  <c r="O33" i="1"/>
  <c r="G35" i="1"/>
  <c r="K12" i="1"/>
  <c r="S13" i="1"/>
  <c r="G16" i="1"/>
  <c r="K17" i="1"/>
  <c r="S18" i="1"/>
  <c r="G21" i="1"/>
  <c r="O22" i="1"/>
  <c r="G24" i="1"/>
  <c r="O31" i="1"/>
  <c r="S35" i="1"/>
  <c r="S36" i="1"/>
  <c r="K42" i="1"/>
  <c r="O52" i="1"/>
  <c r="K17" i="2"/>
  <c r="O17" i="1"/>
  <c r="S31" i="1"/>
  <c r="K39" i="1"/>
  <c r="K41" i="1"/>
  <c r="O20" i="1"/>
  <c r="S22" i="1"/>
  <c r="S27" i="1"/>
  <c r="O32" i="1"/>
  <c r="O39" i="1"/>
  <c r="S42" i="1"/>
  <c r="S52" i="1"/>
  <c r="O15" i="2"/>
  <c r="S41" i="1"/>
  <c r="K48" i="1"/>
  <c r="O30" i="2"/>
  <c r="G12" i="2"/>
  <c r="O16" i="2"/>
  <c r="O37" i="1"/>
  <c r="O35" i="1"/>
  <c r="O45" i="1"/>
  <c r="O47" i="1"/>
  <c r="K31" i="1"/>
  <c r="G40" i="1"/>
  <c r="S47" i="1"/>
  <c r="S16" i="2"/>
  <c r="O18" i="2"/>
  <c r="S51" i="1"/>
  <c r="K26" i="2"/>
  <c r="O37" i="2"/>
  <c r="S24" i="1"/>
  <c r="S40" i="1"/>
  <c r="K23" i="2"/>
  <c r="S45" i="1"/>
  <c r="G32" i="2"/>
  <c r="S37" i="2"/>
  <c r="S34" i="1"/>
  <c r="S50" i="1"/>
  <c r="G16" i="2"/>
  <c r="O41" i="2"/>
  <c r="S13" i="2"/>
  <c r="K19" i="2"/>
  <c r="S29" i="2"/>
  <c r="O33" i="2"/>
  <c r="S41" i="2"/>
  <c r="G20" i="2"/>
  <c r="G29" i="2"/>
  <c r="G33" i="2"/>
  <c r="K39" i="2"/>
  <c r="O25" i="2"/>
  <c r="G31" i="2"/>
  <c r="G36" i="2"/>
  <c r="K33" i="2"/>
  <c r="S25" i="2"/>
  <c r="G35" i="2"/>
  <c r="O39" i="2"/>
  <c r="K38" i="2"/>
  <c r="O42" i="2"/>
  <c r="O38" i="2"/>
  <c r="K26" i="1" l="1"/>
  <c r="K40" i="2"/>
  <c r="O26" i="2"/>
  <c r="K42" i="2"/>
  <c r="G37" i="2"/>
  <c r="S44" i="1"/>
  <c r="G39" i="2"/>
  <c r="K22" i="2"/>
  <c r="O40" i="1"/>
  <c r="S30" i="2"/>
  <c r="K43" i="2"/>
  <c r="K32" i="2"/>
  <c r="O19" i="1"/>
  <c r="K40" i="1"/>
  <c r="K41" i="2"/>
  <c r="G40" i="2"/>
  <c r="K24" i="2"/>
  <c r="O23" i="2"/>
  <c r="S48" i="1"/>
  <c r="S49" i="1"/>
  <c r="S34" i="2"/>
  <c r="G38" i="2"/>
  <c r="S28" i="2"/>
  <c r="O28" i="2"/>
  <c r="S24" i="2"/>
  <c r="O15" i="1"/>
  <c r="O12" i="2"/>
  <c r="S46" i="1"/>
  <c r="S14" i="2"/>
  <c r="G41" i="2"/>
  <c r="S27" i="2"/>
  <c r="O27" i="2"/>
  <c r="K36" i="1"/>
  <c r="S12" i="2"/>
  <c r="G19" i="2"/>
  <c r="S43" i="2"/>
  <c r="G42" i="2"/>
  <c r="K37" i="2"/>
  <c r="G23" i="2"/>
  <c r="K21" i="2"/>
  <c r="S37" i="1"/>
  <c r="O17" i="2"/>
  <c r="G21" i="2"/>
  <c r="K32" i="1"/>
  <c r="G34" i="2"/>
  <c r="S43" i="1"/>
  <c r="O24" i="2"/>
  <c r="O43" i="2"/>
  <c r="K20" i="2"/>
  <c r="O11" i="2"/>
  <c r="G11" i="1"/>
  <c r="S33" i="1"/>
  <c r="S21" i="1"/>
  <c r="O21" i="1"/>
  <c r="G43" i="2"/>
  <c r="O40" i="2"/>
  <c r="G27" i="2"/>
  <c r="G18" i="2"/>
  <c r="S11" i="2"/>
  <c r="O14" i="1"/>
  <c r="S32" i="1"/>
  <c r="O13" i="1"/>
  <c r="O18" i="1"/>
</calcChain>
</file>

<file path=xl/sharedStrings.xml><?xml version="1.0" encoding="utf-8"?>
<sst xmlns="http://schemas.openxmlformats.org/spreadsheetml/2006/main" count="165" uniqueCount="44">
  <si>
    <t>VIGENCIA 1° DE ENERO DE 2020.</t>
  </si>
  <si>
    <t>SECRETARÍA  EJECUTIVA</t>
  </si>
  <si>
    <t>DIRECCIÓN  EJECUTIVA  DE  ADMINISTRACIÓN</t>
  </si>
  <si>
    <t>DIRECCIÓN DE PERSONAL</t>
  </si>
  <si>
    <t>PUESTO</t>
  </si>
  <si>
    <t>GRUPO</t>
  </si>
  <si>
    <t>GRADO</t>
  </si>
  <si>
    <t>Sueldo
Base</t>
  </si>
  <si>
    <t>Compensación
Garantizada</t>
  </si>
  <si>
    <t>Percepción
Ordinaria</t>
  </si>
  <si>
    <t>SERIE 1</t>
  </si>
  <si>
    <t>SERIE 2</t>
  </si>
  <si>
    <t>SERIE 3</t>
  </si>
  <si>
    <t>SERIE 4</t>
  </si>
  <si>
    <t>Consejero 
Electoral</t>
  </si>
  <si>
    <t>V</t>
  </si>
  <si>
    <t>C</t>
  </si>
  <si>
    <t>B</t>
  </si>
  <si>
    <t>A</t>
  </si>
  <si>
    <t>Secretario
Ejecutivo y Contralor General</t>
  </si>
  <si>
    <t>U</t>
  </si>
  <si>
    <t>Dirección 
Ejecutiva</t>
  </si>
  <si>
    <t>T</t>
  </si>
  <si>
    <t>Dirección de Área y Titular de Unidad Técnica</t>
  </si>
  <si>
    <t>S</t>
  </si>
  <si>
    <t>Subdirector u
Homologo</t>
  </si>
  <si>
    <t>R</t>
  </si>
  <si>
    <t>Q</t>
  </si>
  <si>
    <t>P</t>
  </si>
  <si>
    <t>Jefe de Departamento
u Homologo</t>
  </si>
  <si>
    <t>N</t>
  </si>
  <si>
    <t>M</t>
  </si>
  <si>
    <t>L</t>
  </si>
  <si>
    <t>Técnico
Operativo</t>
  </si>
  <si>
    <t>K</t>
  </si>
  <si>
    <t>J</t>
  </si>
  <si>
    <t>Operativo</t>
  </si>
  <si>
    <t>H</t>
  </si>
  <si>
    <t>G</t>
  </si>
  <si>
    <t>TABULADOR PARA PUESTOS DE LA RAMA ADMINISTRATIVA</t>
  </si>
  <si>
    <t>TABULADOR PARA PUESTOS DE LA RAMA DEL SERVICIO PROFESIONAL ELECTORAL NACIONAL</t>
  </si>
  <si>
    <t>Nota:</t>
  </si>
  <si>
    <t xml:space="preserve">El presente Tabulador de Sueldos fue aprobado mediante acuerdo INE/JGE40/2019, con el propósito de cubrir la remuneraciones y repercusiones del Personal de la Rama Administrativa.
Es importante señalar que diversos funcionarios públicos del Instituto Nacional Electoral (INE) han interpuesto demanda de garantías y protección de la Justicia Federal en contra de diversas disposiciones que regulan las remuneraciones de los servidores públicos federales, incluyendo los de este Instituto, a efecto de que se mantenga las percepciones y remuneraciones que venían recibiendo conforme al ejercicio fiscal 2018, del nivel RA2 hasta el VC2, las cuales deberán seguirse otorgando en acatamiento a las Resoluciones Judiciales emitidas al respecto y el INE seguirá cubriéndolas de conformidad con dichas determinaciones.
El INE realizará los ajustes pertinentes derivado de lo que mandaten sus Órganos Colegiados. </t>
  </si>
  <si>
    <t xml:space="preserve">El presente Tabulador de Sueldos fue aprobado mediante acuerdo INE/JGE40/2019, con el propósito de cubrir la remuneraciones y repercusiones del Personal del Servicio Profesional Electoral Nacional.
Es importante señalar que diversos funcionarios públicos del Instituto Nacional Electoral (INE) han interpuesto demanda de garantías y protección de la Justicia Federal en contra de diversas disposiciones que regulan las remuneraciones de los servidores públicos federales, incluyendo los de este Instituto, a efecto de que se mantenga las percepciones y remuneraciones que venían recibiendo conforme al ejercicio fiscal 2018, del nivel RA2 hasta el SC4, las cuales deberán seguirse otorgando en acatamiento a las Resoluciones Judiciales emitidas al respecto y el INE seguirá cubriéndolas de conformidad con dichas determinaciones.
El INE realizará los ajustes pertinentes derivado de lo que mandaten sus Órganos Colegiados.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</si>
</sst>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A945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</fills>
  <borders count="35">
    <border>
      <left/>
      <right/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4" fillId="0" borderId="0"/>
  </cellStyleXfs>
  <cellXfs count="81">
    <xf numFmtId="0" fontId="0" fillId="0" borderId="0" xfId="0"/>
    <xf numFmtId="0" fontId="2" fillId="0" borderId="0" xfId="1" applyFont="1"/>
    <xf numFmtId="0" fontId="2" fillId="0" borderId="0" xfId="2" applyFont="1"/>
    <xf numFmtId="0" fontId="3" fillId="0" borderId="0" xfId="2" applyFont="1"/>
    <xf numFmtId="0" fontId="2" fillId="0" borderId="0" xfId="2" applyFont="1" applyAlignment="1">
      <alignment horizontal="centerContinuous"/>
    </xf>
    <xf numFmtId="0" fontId="5" fillId="0" borderId="0" xfId="2" applyFont="1" applyAlignment="1">
      <alignment horizontal="centerContinuous" vertical="center"/>
    </xf>
    <xf numFmtId="0" fontId="3" fillId="0" borderId="0" xfId="2" applyFont="1" applyAlignment="1">
      <alignment horizontal="centerContinuous"/>
    </xf>
    <xf numFmtId="0" fontId="3" fillId="0" borderId="11" xfId="2" applyFont="1" applyBorder="1" applyAlignment="1">
      <alignment horizontal="center" vertical="center" wrapText="1"/>
    </xf>
    <xf numFmtId="0" fontId="3" fillId="0" borderId="12" xfId="2" applyFont="1" applyBorder="1" applyAlignment="1">
      <alignment horizontal="center" vertical="center" wrapText="1"/>
    </xf>
    <xf numFmtId="0" fontId="2" fillId="0" borderId="0" xfId="2" applyFont="1" applyAlignment="1">
      <alignment vertical="center"/>
    </xf>
    <xf numFmtId="0" fontId="3" fillId="0" borderId="10" xfId="2" applyFont="1" applyBorder="1" applyAlignment="1">
      <alignment horizontal="center" vertical="center" wrapText="1"/>
    </xf>
    <xf numFmtId="0" fontId="3" fillId="2" borderId="15" xfId="2" applyFont="1" applyFill="1" applyBorder="1" applyAlignment="1">
      <alignment horizontal="centerContinuous" vertical="center"/>
    </xf>
    <xf numFmtId="0" fontId="3" fillId="2" borderId="16" xfId="2" applyFont="1" applyFill="1" applyBorder="1" applyAlignment="1">
      <alignment horizontal="centerContinuous" vertical="center"/>
    </xf>
    <xf numFmtId="0" fontId="3" fillId="2" borderId="14" xfId="2" applyFont="1" applyFill="1" applyBorder="1" applyAlignment="1">
      <alignment horizontal="centerContinuous" vertical="center"/>
    </xf>
    <xf numFmtId="0" fontId="7" fillId="2" borderId="18" xfId="2" applyFont="1" applyFill="1" applyBorder="1" applyAlignment="1">
      <alignment horizontal="center" vertical="center"/>
    </xf>
    <xf numFmtId="3" fontId="7" fillId="0" borderId="18" xfId="2" applyNumberFormat="1" applyFont="1" applyBorder="1" applyAlignment="1">
      <alignment vertical="center"/>
    </xf>
    <xf numFmtId="3" fontId="6" fillId="0" borderId="19" xfId="2" applyNumberFormat="1" applyFont="1" applyBorder="1" applyAlignment="1">
      <alignment vertical="center"/>
    </xf>
    <xf numFmtId="3" fontId="7" fillId="0" borderId="0" xfId="2" applyNumberFormat="1" applyFont="1" applyAlignment="1">
      <alignment vertical="center"/>
    </xf>
    <xf numFmtId="3" fontId="7" fillId="0" borderId="17" xfId="2" applyNumberFormat="1" applyFont="1" applyBorder="1" applyAlignment="1">
      <alignment vertical="center"/>
    </xf>
    <xf numFmtId="3" fontId="6" fillId="0" borderId="0" xfId="2" applyNumberFormat="1" applyFont="1" applyAlignment="1">
      <alignment vertical="center"/>
    </xf>
    <xf numFmtId="3" fontId="2" fillId="0" borderId="0" xfId="2" applyNumberFormat="1" applyFont="1" applyAlignment="1">
      <alignment vertical="center"/>
    </xf>
    <xf numFmtId="3" fontId="2" fillId="0" borderId="0" xfId="2" applyNumberFormat="1" applyFont="1"/>
    <xf numFmtId="0" fontId="7" fillId="2" borderId="22" xfId="2" applyFont="1" applyFill="1" applyBorder="1" applyAlignment="1">
      <alignment horizontal="center" vertical="center"/>
    </xf>
    <xf numFmtId="3" fontId="7" fillId="0" borderId="22" xfId="2" applyNumberFormat="1" applyFont="1" applyBorder="1" applyAlignment="1">
      <alignment vertical="center"/>
    </xf>
    <xf numFmtId="3" fontId="6" fillId="0" borderId="23" xfId="2" applyNumberFormat="1" applyFont="1" applyBorder="1" applyAlignment="1">
      <alignment vertical="center"/>
    </xf>
    <xf numFmtId="3" fontId="7" fillId="0" borderId="21" xfId="2" applyNumberFormat="1" applyFont="1" applyBorder="1" applyAlignment="1">
      <alignment vertical="center"/>
    </xf>
    <xf numFmtId="0" fontId="7" fillId="2" borderId="26" xfId="2" applyFont="1" applyFill="1" applyBorder="1" applyAlignment="1">
      <alignment horizontal="center" vertical="center"/>
    </xf>
    <xf numFmtId="3" fontId="7" fillId="0" borderId="26" xfId="2" applyNumberFormat="1" applyFont="1" applyBorder="1" applyAlignment="1">
      <alignment vertical="center"/>
    </xf>
    <xf numFmtId="3" fontId="6" fillId="0" borderId="27" xfId="2" applyNumberFormat="1" applyFont="1" applyBorder="1" applyAlignment="1">
      <alignment vertical="center"/>
    </xf>
    <xf numFmtId="3" fontId="7" fillId="0" borderId="25" xfId="2" applyNumberFormat="1" applyFont="1" applyBorder="1" applyAlignment="1">
      <alignment vertical="center"/>
    </xf>
    <xf numFmtId="0" fontId="7" fillId="2" borderId="29" xfId="2" applyFont="1" applyFill="1" applyBorder="1" applyAlignment="1">
      <alignment horizontal="center" vertical="center"/>
    </xf>
    <xf numFmtId="3" fontId="7" fillId="0" borderId="29" xfId="2" applyNumberFormat="1" applyFont="1" applyBorder="1" applyAlignment="1">
      <alignment vertical="center"/>
    </xf>
    <xf numFmtId="3" fontId="6" fillId="0" borderId="30" xfId="2" applyNumberFormat="1" applyFont="1" applyBorder="1" applyAlignment="1">
      <alignment vertical="center"/>
    </xf>
    <xf numFmtId="3" fontId="7" fillId="0" borderId="28" xfId="2" applyNumberFormat="1" applyFont="1" applyBorder="1" applyAlignment="1">
      <alignment vertical="center"/>
    </xf>
    <xf numFmtId="0" fontId="7" fillId="2" borderId="33" xfId="2" applyFont="1" applyFill="1" applyBorder="1" applyAlignment="1">
      <alignment horizontal="center" vertical="center"/>
    </xf>
    <xf numFmtId="3" fontId="7" fillId="0" borderId="33" xfId="2" applyNumberFormat="1" applyFont="1" applyBorder="1" applyAlignment="1">
      <alignment vertical="center"/>
    </xf>
    <xf numFmtId="3" fontId="6" fillId="0" borderId="34" xfId="2" applyNumberFormat="1" applyFont="1" applyBorder="1" applyAlignment="1">
      <alignment vertical="center"/>
    </xf>
    <xf numFmtId="3" fontId="7" fillId="0" borderId="32" xfId="2" applyNumberFormat="1" applyFont="1" applyBorder="1" applyAlignment="1">
      <alignment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/>
    </xf>
    <xf numFmtId="3" fontId="3" fillId="0" borderId="0" xfId="2" applyNumberFormat="1" applyFont="1" applyAlignment="1">
      <alignment vertical="center"/>
    </xf>
    <xf numFmtId="0" fontId="3" fillId="0" borderId="0" xfId="1" applyFont="1"/>
    <xf numFmtId="0" fontId="3" fillId="4" borderId="15" xfId="2" applyFont="1" applyFill="1" applyBorder="1" applyAlignment="1">
      <alignment horizontal="centerContinuous" vertical="center"/>
    </xf>
    <xf numFmtId="0" fontId="3" fillId="4" borderId="16" xfId="2" applyFont="1" applyFill="1" applyBorder="1" applyAlignment="1">
      <alignment horizontal="centerContinuous" vertical="center"/>
    </xf>
    <xf numFmtId="0" fontId="3" fillId="4" borderId="14" xfId="2" applyFont="1" applyFill="1" applyBorder="1" applyAlignment="1">
      <alignment horizontal="centerContinuous" vertical="center"/>
    </xf>
    <xf numFmtId="0" fontId="7" fillId="4" borderId="26" xfId="2" applyFont="1" applyFill="1" applyBorder="1" applyAlignment="1">
      <alignment horizontal="center" vertical="center"/>
    </xf>
    <xf numFmtId="0" fontId="7" fillId="4" borderId="22" xfId="2" applyFont="1" applyFill="1" applyBorder="1" applyAlignment="1">
      <alignment horizontal="center" vertical="center"/>
    </xf>
    <xf numFmtId="0" fontId="7" fillId="4" borderId="29" xfId="2" applyFont="1" applyFill="1" applyBorder="1" applyAlignment="1">
      <alignment horizontal="center" vertical="center"/>
    </xf>
    <xf numFmtId="0" fontId="7" fillId="4" borderId="33" xfId="2" applyFont="1" applyFill="1" applyBorder="1" applyAlignment="1">
      <alignment horizontal="center" vertical="center"/>
    </xf>
    <xf numFmtId="0" fontId="6" fillId="0" borderId="0" xfId="1" applyFont="1"/>
    <xf numFmtId="0" fontId="2" fillId="0" borderId="0" xfId="1" applyFont="1" applyAlignment="1">
      <alignment horizontal="left" vertical="top" wrapText="1"/>
    </xf>
    <xf numFmtId="0" fontId="6" fillId="3" borderId="20" xfId="3" applyFont="1" applyFill="1" applyBorder="1" applyAlignment="1">
      <alignment horizontal="center" vertical="center" textRotation="90" wrapText="1"/>
    </xf>
    <xf numFmtId="0" fontId="6" fillId="3" borderId="20" xfId="3" applyFont="1" applyFill="1" applyBorder="1" applyAlignment="1">
      <alignment horizontal="center" vertical="center" textRotation="90"/>
    </xf>
    <xf numFmtId="0" fontId="5" fillId="2" borderId="25" xfId="2" applyFont="1" applyFill="1" applyBorder="1" applyAlignment="1">
      <alignment horizontal="center" vertical="center"/>
    </xf>
    <xf numFmtId="0" fontId="5" fillId="2" borderId="21" xfId="2" applyFont="1" applyFill="1" applyBorder="1" applyAlignment="1">
      <alignment horizontal="center" vertical="center"/>
    </xf>
    <xf numFmtId="0" fontId="5" fillId="2" borderId="28" xfId="2" applyFont="1" applyFill="1" applyBorder="1" applyAlignment="1">
      <alignment horizontal="center" vertical="center"/>
    </xf>
    <xf numFmtId="0" fontId="6" fillId="3" borderId="13" xfId="3" applyFont="1" applyFill="1" applyBorder="1" applyAlignment="1">
      <alignment horizontal="center" vertical="center" textRotation="90"/>
    </xf>
    <xf numFmtId="0" fontId="5" fillId="2" borderId="32" xfId="2" applyFont="1" applyFill="1" applyBorder="1" applyAlignment="1">
      <alignment horizontal="center" vertical="center"/>
    </xf>
    <xf numFmtId="0" fontId="6" fillId="3" borderId="31" xfId="3" applyFont="1" applyFill="1" applyBorder="1" applyAlignment="1">
      <alignment horizontal="center" vertical="center" textRotation="90" wrapText="1"/>
    </xf>
    <xf numFmtId="0" fontId="5" fillId="0" borderId="1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3" fillId="0" borderId="9" xfId="3" applyFont="1" applyBorder="1" applyAlignment="1">
      <alignment horizontal="center" vertical="center" wrapText="1"/>
    </xf>
    <xf numFmtId="0" fontId="3" fillId="0" borderId="13" xfId="3" applyFont="1" applyBorder="1" applyAlignment="1">
      <alignment horizontal="center" vertical="center" wrapText="1"/>
    </xf>
    <xf numFmtId="0" fontId="3" fillId="0" borderId="10" xfId="2" applyFont="1" applyBorder="1" applyAlignment="1">
      <alignment horizontal="center" vertical="center" textRotation="90"/>
    </xf>
    <xf numFmtId="0" fontId="3" fillId="0" borderId="14" xfId="2" applyFont="1" applyBorder="1" applyAlignment="1">
      <alignment horizontal="center" vertical="center" textRotation="90"/>
    </xf>
    <xf numFmtId="0" fontId="3" fillId="0" borderId="11" xfId="2" applyFont="1" applyBorder="1" applyAlignment="1">
      <alignment horizontal="center" vertical="center" textRotation="90"/>
    </xf>
    <xf numFmtId="0" fontId="3" fillId="0" borderId="15" xfId="2" applyFont="1" applyBorder="1" applyAlignment="1">
      <alignment horizontal="center" vertical="center" textRotation="90"/>
    </xf>
    <xf numFmtId="0" fontId="6" fillId="3" borderId="9" xfId="3" applyFont="1" applyFill="1" applyBorder="1" applyAlignment="1">
      <alignment horizontal="center" vertical="center" textRotation="90" wrapText="1"/>
    </xf>
    <xf numFmtId="0" fontId="6" fillId="3" borderId="24" xfId="3" applyFont="1" applyFill="1" applyBorder="1" applyAlignment="1">
      <alignment horizontal="center" vertical="center" textRotation="90"/>
    </xf>
    <xf numFmtId="0" fontId="5" fillId="2" borderId="17" xfId="2" applyFont="1" applyFill="1" applyBorder="1" applyAlignment="1">
      <alignment horizontal="center" vertical="center"/>
    </xf>
    <xf numFmtId="0" fontId="5" fillId="4" borderId="25" xfId="2" applyFont="1" applyFill="1" applyBorder="1" applyAlignment="1">
      <alignment horizontal="center" vertical="center"/>
    </xf>
    <xf numFmtId="0" fontId="5" fillId="4" borderId="21" xfId="2" applyFont="1" applyFill="1" applyBorder="1" applyAlignment="1">
      <alignment horizontal="center" vertical="center"/>
    </xf>
    <xf numFmtId="0" fontId="5" fillId="4" borderId="28" xfId="2" applyFont="1" applyFill="1" applyBorder="1" applyAlignment="1">
      <alignment horizontal="center" vertical="center"/>
    </xf>
    <xf numFmtId="0" fontId="5" fillId="4" borderId="32" xfId="2" applyFont="1" applyFill="1" applyBorder="1" applyAlignment="1">
      <alignment horizontal="center" vertical="center"/>
    </xf>
  </cellXfs>
  <cellStyles count="4">
    <cellStyle name="Normal" xfId="0" builtinId="0"/>
    <cellStyle name="Normal 2" xfId="1" xr:uid="{DC6BFBB7-9494-4E16-9361-156E0E952945}"/>
    <cellStyle name="Normal 2 2" xfId="3" xr:uid="{9FDE1BCC-3EA9-4F99-A7E0-AFEFD08EC0FC}"/>
    <cellStyle name="Normal 4" xfId="2" xr:uid="{9BE021E3-B040-430A-A3E2-3A95FA9769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179911</xdr:colOff>
      <xdr:row>1</xdr:row>
      <xdr:rowOff>112449</xdr:rowOff>
    </xdr:from>
    <xdr:ext cx="1632524" cy="713050"/>
    <xdr:pic>
      <xdr:nvPicPr>
        <xdr:cNvPr id="2" name="1 Imagen">
          <a:extLst>
            <a:ext uri="{FF2B5EF4-FFF2-40B4-BE49-F238E27FC236}">
              <a16:creationId xmlns:a16="http://schemas.microsoft.com/office/drawing/2014/main" id="{1C61D0F9-474D-4169-8873-6D727792B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6211" y="464874"/>
          <a:ext cx="1632524" cy="71305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179911</xdr:colOff>
      <xdr:row>1</xdr:row>
      <xdr:rowOff>112449</xdr:rowOff>
    </xdr:from>
    <xdr:ext cx="1632524" cy="713050"/>
    <xdr:pic>
      <xdr:nvPicPr>
        <xdr:cNvPr id="2" name="1 Imagen">
          <a:extLst>
            <a:ext uri="{FF2B5EF4-FFF2-40B4-BE49-F238E27FC236}">
              <a16:creationId xmlns:a16="http://schemas.microsoft.com/office/drawing/2014/main" id="{9FC7611D-340E-4E86-B3CC-DFDB99D38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6211" y="464874"/>
          <a:ext cx="1632524" cy="71305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EF3A2-2828-4932-AFB5-668EFBFCC053}">
  <sheetPr>
    <tabColor rgb="FFFFCC00"/>
    <pageSetUpPr fitToPage="1"/>
  </sheetPr>
  <dimension ref="B2:U55"/>
  <sheetViews>
    <sheetView zoomScale="90" zoomScaleNormal="90" workbookViewId="0">
      <selection activeCell="C9" sqref="C9:C10"/>
    </sheetView>
  </sheetViews>
  <sheetFormatPr baseColWidth="10" defaultColWidth="11.42578125" defaultRowHeight="12" x14ac:dyDescent="0.2"/>
  <cols>
    <col min="1" max="1" width="1.7109375" style="1" customWidth="1"/>
    <col min="2" max="2" width="14" style="1" hidden="1" customWidth="1"/>
    <col min="3" max="4" width="4.5703125" style="1" customWidth="1"/>
    <col min="5" max="7" width="13.7109375" style="1" customWidth="1"/>
    <col min="8" max="8" width="1.7109375" style="1" customWidth="1"/>
    <col min="9" max="11" width="13.7109375" style="1" customWidth="1"/>
    <col min="12" max="12" width="1.7109375" style="1" customWidth="1"/>
    <col min="13" max="14" width="13.7109375" style="1" customWidth="1"/>
    <col min="15" max="15" width="13.7109375" style="41" customWidth="1"/>
    <col min="16" max="16" width="1.7109375" style="1" customWidth="1"/>
    <col min="17" max="19" width="13.7109375" style="1" customWidth="1"/>
    <col min="20" max="20" width="1.7109375" style="1" customWidth="1"/>
    <col min="21" max="16384" width="11.42578125" style="1"/>
  </cols>
  <sheetData>
    <row r="2" spans="2:21" x14ac:dyDescent="0.2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S2" s="2"/>
      <c r="T2" s="2"/>
      <c r="U2" s="2"/>
    </row>
    <row r="3" spans="2:21" ht="15.75" customHeight="1" x14ac:dyDescent="0.2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3"/>
      <c r="P3" s="2"/>
      <c r="Q3" s="59" t="s">
        <v>0</v>
      </c>
      <c r="R3" s="60"/>
      <c r="S3" s="61"/>
      <c r="T3" s="2"/>
      <c r="U3" s="2"/>
    </row>
    <row r="4" spans="2:21" ht="15.75" customHeight="1" x14ac:dyDescent="0.2">
      <c r="C4" s="2"/>
      <c r="D4" s="2"/>
      <c r="E4" s="4"/>
      <c r="F4" s="5" t="s">
        <v>1</v>
      </c>
      <c r="G4" s="4"/>
      <c r="H4" s="4"/>
      <c r="I4" s="4"/>
      <c r="J4" s="4"/>
      <c r="K4" s="4"/>
      <c r="L4" s="4"/>
      <c r="M4" s="4"/>
      <c r="N4" s="4"/>
      <c r="O4" s="6"/>
      <c r="P4" s="6"/>
      <c r="Q4" s="62"/>
      <c r="R4" s="63"/>
      <c r="S4" s="64"/>
      <c r="T4" s="4"/>
      <c r="U4" s="2"/>
    </row>
    <row r="5" spans="2:21" ht="15.75" customHeight="1" x14ac:dyDescent="0.2">
      <c r="C5" s="2"/>
      <c r="D5" s="2"/>
      <c r="E5" s="4"/>
      <c r="F5" s="5" t="s">
        <v>2</v>
      </c>
      <c r="G5" s="4"/>
      <c r="H5" s="4"/>
      <c r="I5" s="4"/>
      <c r="J5" s="4"/>
      <c r="K5" s="4"/>
      <c r="L5" s="4"/>
      <c r="M5" s="4"/>
      <c r="N5" s="4"/>
      <c r="O5" s="6"/>
      <c r="P5" s="6"/>
      <c r="Q5" s="65"/>
      <c r="R5" s="66"/>
      <c r="S5" s="67"/>
      <c r="T5" s="4"/>
      <c r="U5" s="2"/>
    </row>
    <row r="6" spans="2:21" ht="12.75" customHeight="1" x14ac:dyDescent="0.2">
      <c r="C6" s="2"/>
      <c r="D6" s="2"/>
      <c r="E6" s="4"/>
      <c r="F6" s="5" t="s">
        <v>3</v>
      </c>
      <c r="G6" s="4"/>
      <c r="H6" s="4"/>
      <c r="I6" s="4"/>
      <c r="J6" s="4"/>
      <c r="K6" s="4"/>
      <c r="L6" s="4"/>
      <c r="M6" s="4"/>
      <c r="N6" s="4"/>
      <c r="O6" s="6"/>
      <c r="P6" s="6"/>
      <c r="Q6" s="2"/>
      <c r="R6" s="2"/>
      <c r="S6" s="2"/>
      <c r="T6" s="4"/>
      <c r="U6" s="2"/>
    </row>
    <row r="7" spans="2:21" ht="12.75" customHeight="1" x14ac:dyDescent="0.2">
      <c r="C7" s="2"/>
      <c r="D7" s="2"/>
      <c r="E7" s="4"/>
      <c r="F7" s="5" t="s">
        <v>39</v>
      </c>
      <c r="G7" s="4"/>
      <c r="H7" s="4"/>
      <c r="I7" s="4"/>
      <c r="J7" s="4"/>
      <c r="K7" s="4"/>
      <c r="L7" s="4"/>
      <c r="M7" s="4"/>
      <c r="N7" s="4"/>
      <c r="O7" s="6"/>
      <c r="P7" s="6"/>
      <c r="Q7" s="2"/>
      <c r="R7" s="2"/>
      <c r="S7" s="2"/>
      <c r="T7" s="4"/>
      <c r="U7" s="2"/>
    </row>
    <row r="8" spans="2:21" ht="12.75" thickBot="1" x14ac:dyDescent="0.25">
      <c r="C8" s="2"/>
      <c r="D8" s="2"/>
      <c r="E8" s="2"/>
      <c r="F8" s="3"/>
      <c r="G8" s="2"/>
      <c r="H8" s="2"/>
      <c r="I8" s="2"/>
      <c r="J8" s="2"/>
      <c r="K8" s="2"/>
      <c r="L8" s="2"/>
      <c r="M8" s="2"/>
      <c r="N8" s="2"/>
      <c r="O8" s="3"/>
      <c r="P8" s="2"/>
      <c r="Q8" s="2"/>
      <c r="R8" s="2"/>
      <c r="S8" s="2"/>
      <c r="T8" s="2"/>
      <c r="U8" s="2"/>
    </row>
    <row r="9" spans="2:21" ht="24" x14ac:dyDescent="0.2">
      <c r="B9" s="68" t="s">
        <v>4</v>
      </c>
      <c r="C9" s="70" t="s">
        <v>5</v>
      </c>
      <c r="D9" s="72" t="s">
        <v>6</v>
      </c>
      <c r="E9" s="7" t="s">
        <v>7</v>
      </c>
      <c r="F9" s="7" t="s">
        <v>8</v>
      </c>
      <c r="G9" s="8" t="s">
        <v>9</v>
      </c>
      <c r="H9" s="9"/>
      <c r="I9" s="10" t="s">
        <v>7</v>
      </c>
      <c r="J9" s="7" t="s">
        <v>8</v>
      </c>
      <c r="K9" s="8" t="s">
        <v>9</v>
      </c>
      <c r="L9" s="9"/>
      <c r="M9" s="10" t="s">
        <v>7</v>
      </c>
      <c r="N9" s="7" t="s">
        <v>8</v>
      </c>
      <c r="O9" s="8" t="s">
        <v>9</v>
      </c>
      <c r="P9" s="9"/>
      <c r="Q9" s="10" t="s">
        <v>7</v>
      </c>
      <c r="R9" s="7" t="s">
        <v>8</v>
      </c>
      <c r="S9" s="8" t="s">
        <v>9</v>
      </c>
      <c r="T9" s="9"/>
      <c r="U9" s="2"/>
    </row>
    <row r="10" spans="2:21" ht="12.75" thickBot="1" x14ac:dyDescent="0.25">
      <c r="B10" s="69"/>
      <c r="C10" s="71"/>
      <c r="D10" s="73"/>
      <c r="E10" s="11" t="s">
        <v>10</v>
      </c>
      <c r="F10" s="11"/>
      <c r="G10" s="12"/>
      <c r="H10" s="9"/>
      <c r="I10" s="13" t="s">
        <v>11</v>
      </c>
      <c r="J10" s="11"/>
      <c r="K10" s="12"/>
      <c r="L10" s="9"/>
      <c r="M10" s="13" t="s">
        <v>12</v>
      </c>
      <c r="N10" s="11"/>
      <c r="O10" s="12"/>
      <c r="P10" s="9"/>
      <c r="Q10" s="13" t="s">
        <v>13</v>
      </c>
      <c r="R10" s="11"/>
      <c r="S10" s="12"/>
      <c r="T10" s="9"/>
      <c r="U10" s="2"/>
    </row>
    <row r="11" spans="2:21" ht="15.95" customHeight="1" thickBot="1" x14ac:dyDescent="0.25">
      <c r="B11" s="74" t="s">
        <v>14</v>
      </c>
      <c r="C11" s="76" t="s">
        <v>15</v>
      </c>
      <c r="D11" s="14" t="s">
        <v>16</v>
      </c>
      <c r="E11" s="15">
        <v>49034</v>
      </c>
      <c r="F11" s="15">
        <v>171486</v>
      </c>
      <c r="G11" s="16">
        <f t="shared" ref="G11:G52" si="0">(SB_1+CG_1)</f>
        <v>220520</v>
      </c>
      <c r="H11" s="17"/>
      <c r="I11" s="18">
        <v>49034</v>
      </c>
      <c r="J11" s="15">
        <v>171580</v>
      </c>
      <c r="K11" s="16">
        <f t="shared" ref="K11:K52" si="1">(SB_2+CG_2)</f>
        <v>220614</v>
      </c>
      <c r="L11" s="17"/>
      <c r="M11" s="17"/>
      <c r="N11" s="17"/>
      <c r="O11" s="19"/>
      <c r="P11" s="17"/>
      <c r="Q11" s="17"/>
      <c r="R11" s="17"/>
      <c r="S11" s="17"/>
      <c r="T11" s="20"/>
      <c r="U11" s="21"/>
    </row>
    <row r="12" spans="2:21" ht="15.95" customHeight="1" x14ac:dyDescent="0.2">
      <c r="B12" s="52"/>
      <c r="C12" s="54"/>
      <c r="D12" s="22" t="s">
        <v>17</v>
      </c>
      <c r="E12" s="23">
        <v>49034</v>
      </c>
      <c r="F12" s="23">
        <v>171111</v>
      </c>
      <c r="G12" s="24">
        <f t="shared" si="0"/>
        <v>220145</v>
      </c>
      <c r="H12" s="17"/>
      <c r="I12" s="25">
        <v>49034</v>
      </c>
      <c r="J12" s="23">
        <v>171205</v>
      </c>
      <c r="K12" s="24">
        <f t="shared" si="1"/>
        <v>220239</v>
      </c>
      <c r="L12" s="17"/>
      <c r="M12" s="18">
        <v>49034</v>
      </c>
      <c r="N12" s="15">
        <v>171299</v>
      </c>
      <c r="O12" s="16">
        <f t="shared" ref="O12:O52" si="2">(SB_3+CG_3)</f>
        <v>220333</v>
      </c>
      <c r="P12" s="17"/>
      <c r="Q12" s="18">
        <v>49034</v>
      </c>
      <c r="R12" s="15">
        <v>171392</v>
      </c>
      <c r="S12" s="16">
        <f t="shared" ref="S12:S52" si="3">(SB_4+CG_4)</f>
        <v>220426</v>
      </c>
      <c r="T12" s="20"/>
      <c r="U12" s="21"/>
    </row>
    <row r="13" spans="2:21" ht="15.95" customHeight="1" x14ac:dyDescent="0.2">
      <c r="B13" s="75"/>
      <c r="C13" s="54"/>
      <c r="D13" s="22" t="s">
        <v>18</v>
      </c>
      <c r="E13" s="23">
        <v>49034</v>
      </c>
      <c r="F13" s="23">
        <v>170736</v>
      </c>
      <c r="G13" s="24">
        <f t="shared" si="0"/>
        <v>219770</v>
      </c>
      <c r="H13" s="17"/>
      <c r="I13" s="25">
        <v>49034</v>
      </c>
      <c r="J13" s="23">
        <v>170830</v>
      </c>
      <c r="K13" s="24">
        <f t="shared" si="1"/>
        <v>219864</v>
      </c>
      <c r="L13" s="17"/>
      <c r="M13" s="25">
        <v>49034</v>
      </c>
      <c r="N13" s="23">
        <v>170923</v>
      </c>
      <c r="O13" s="24">
        <f t="shared" si="2"/>
        <v>219957</v>
      </c>
      <c r="P13" s="17"/>
      <c r="Q13" s="25">
        <v>49034</v>
      </c>
      <c r="R13" s="23">
        <v>171017</v>
      </c>
      <c r="S13" s="24">
        <f t="shared" si="3"/>
        <v>220051</v>
      </c>
      <c r="T13" s="20"/>
      <c r="U13" s="21"/>
    </row>
    <row r="14" spans="2:21" ht="15.95" customHeight="1" x14ac:dyDescent="0.2">
      <c r="B14" s="51" t="s">
        <v>19</v>
      </c>
      <c r="C14" s="53" t="s">
        <v>20</v>
      </c>
      <c r="D14" s="26" t="s">
        <v>16</v>
      </c>
      <c r="E14" s="27">
        <v>41522</v>
      </c>
      <c r="F14" s="27">
        <v>177873</v>
      </c>
      <c r="G14" s="28">
        <f t="shared" si="0"/>
        <v>219395</v>
      </c>
      <c r="H14" s="17"/>
      <c r="I14" s="29">
        <v>41522</v>
      </c>
      <c r="J14" s="27">
        <v>177966</v>
      </c>
      <c r="K14" s="28">
        <f t="shared" si="1"/>
        <v>219488</v>
      </c>
      <c r="L14" s="17"/>
      <c r="M14" s="29">
        <v>41522</v>
      </c>
      <c r="N14" s="27">
        <v>178060</v>
      </c>
      <c r="O14" s="28">
        <f t="shared" si="2"/>
        <v>219582</v>
      </c>
      <c r="P14" s="17"/>
      <c r="Q14" s="29">
        <v>41522</v>
      </c>
      <c r="R14" s="27">
        <v>178154</v>
      </c>
      <c r="S14" s="28">
        <f t="shared" si="3"/>
        <v>219676</v>
      </c>
      <c r="T14" s="20"/>
      <c r="U14" s="21"/>
    </row>
    <row r="15" spans="2:21" ht="15.95" customHeight="1" x14ac:dyDescent="0.2">
      <c r="B15" s="52"/>
      <c r="C15" s="54"/>
      <c r="D15" s="22" t="s">
        <v>17</v>
      </c>
      <c r="E15" s="23">
        <v>41522</v>
      </c>
      <c r="F15" s="23">
        <v>177634</v>
      </c>
      <c r="G15" s="24">
        <f t="shared" si="0"/>
        <v>219156</v>
      </c>
      <c r="H15" s="17"/>
      <c r="I15" s="25">
        <v>41522</v>
      </c>
      <c r="J15" s="23">
        <v>177660</v>
      </c>
      <c r="K15" s="24">
        <f t="shared" si="1"/>
        <v>219182</v>
      </c>
      <c r="L15" s="17"/>
      <c r="M15" s="25">
        <v>41522</v>
      </c>
      <c r="N15" s="23">
        <v>177685</v>
      </c>
      <c r="O15" s="24">
        <f t="shared" si="2"/>
        <v>219207</v>
      </c>
      <c r="P15" s="17"/>
      <c r="Q15" s="25">
        <v>41522</v>
      </c>
      <c r="R15" s="23">
        <v>177779</v>
      </c>
      <c r="S15" s="24">
        <f t="shared" si="3"/>
        <v>219301</v>
      </c>
      <c r="T15" s="20"/>
      <c r="U15" s="21"/>
    </row>
    <row r="16" spans="2:21" ht="15.95" customHeight="1" x14ac:dyDescent="0.2">
      <c r="B16" s="52"/>
      <c r="C16" s="55"/>
      <c r="D16" s="30" t="s">
        <v>18</v>
      </c>
      <c r="E16" s="31">
        <v>41522</v>
      </c>
      <c r="F16" s="31">
        <v>177088</v>
      </c>
      <c r="G16" s="32">
        <f t="shared" si="0"/>
        <v>218610</v>
      </c>
      <c r="H16" s="17"/>
      <c r="I16" s="33">
        <v>41522</v>
      </c>
      <c r="J16" s="31">
        <v>177225</v>
      </c>
      <c r="K16" s="32">
        <f t="shared" si="1"/>
        <v>218747</v>
      </c>
      <c r="L16" s="17"/>
      <c r="M16" s="33">
        <v>41522</v>
      </c>
      <c r="N16" s="31">
        <v>177361</v>
      </c>
      <c r="O16" s="32">
        <f t="shared" si="2"/>
        <v>218883</v>
      </c>
      <c r="P16" s="17"/>
      <c r="Q16" s="33">
        <v>41522</v>
      </c>
      <c r="R16" s="31">
        <v>177498</v>
      </c>
      <c r="S16" s="32">
        <f t="shared" si="3"/>
        <v>219020</v>
      </c>
      <c r="T16" s="20"/>
      <c r="U16" s="21"/>
    </row>
    <row r="17" spans="2:21" ht="15.95" customHeight="1" x14ac:dyDescent="0.2">
      <c r="B17" s="51" t="s">
        <v>21</v>
      </c>
      <c r="C17" s="53" t="s">
        <v>22</v>
      </c>
      <c r="D17" s="26" t="s">
        <v>16</v>
      </c>
      <c r="E17" s="27">
        <v>31086</v>
      </c>
      <c r="F17" s="27">
        <v>186928</v>
      </c>
      <c r="G17" s="28">
        <f t="shared" si="0"/>
        <v>218014</v>
      </c>
      <c r="H17" s="17"/>
      <c r="I17" s="29">
        <v>31086</v>
      </c>
      <c r="J17" s="27">
        <v>187077</v>
      </c>
      <c r="K17" s="28">
        <f t="shared" si="1"/>
        <v>218163</v>
      </c>
      <c r="L17" s="17"/>
      <c r="M17" s="29">
        <v>31086</v>
      </c>
      <c r="N17" s="27">
        <v>187251</v>
      </c>
      <c r="O17" s="28">
        <f t="shared" si="2"/>
        <v>218337</v>
      </c>
      <c r="P17" s="17"/>
      <c r="Q17" s="29">
        <v>31086</v>
      </c>
      <c r="R17" s="27">
        <v>187388</v>
      </c>
      <c r="S17" s="28">
        <f t="shared" si="3"/>
        <v>218474</v>
      </c>
      <c r="T17" s="20"/>
      <c r="U17" s="21"/>
    </row>
    <row r="18" spans="2:21" ht="15.95" customHeight="1" x14ac:dyDescent="0.2">
      <c r="B18" s="52"/>
      <c r="C18" s="54"/>
      <c r="D18" s="22" t="s">
        <v>17</v>
      </c>
      <c r="E18" s="23">
        <v>31086</v>
      </c>
      <c r="F18" s="23">
        <v>186253</v>
      </c>
      <c r="G18" s="24">
        <f t="shared" si="0"/>
        <v>217339</v>
      </c>
      <c r="H18" s="17"/>
      <c r="I18" s="25">
        <v>31086</v>
      </c>
      <c r="J18" s="23">
        <v>186483</v>
      </c>
      <c r="K18" s="24">
        <f t="shared" si="1"/>
        <v>217569</v>
      </c>
      <c r="L18" s="17"/>
      <c r="M18" s="25">
        <v>31086</v>
      </c>
      <c r="N18" s="23">
        <v>186631</v>
      </c>
      <c r="O18" s="24">
        <f t="shared" si="2"/>
        <v>217717</v>
      </c>
      <c r="P18" s="17"/>
      <c r="Q18" s="25">
        <v>31086</v>
      </c>
      <c r="R18" s="23">
        <v>186780</v>
      </c>
      <c r="S18" s="24">
        <f t="shared" si="3"/>
        <v>217866</v>
      </c>
      <c r="T18" s="20"/>
      <c r="U18" s="21"/>
    </row>
    <row r="19" spans="2:21" ht="15.95" customHeight="1" x14ac:dyDescent="0.2">
      <c r="B19" s="52"/>
      <c r="C19" s="55"/>
      <c r="D19" s="30" t="s">
        <v>18</v>
      </c>
      <c r="E19" s="31">
        <v>27028</v>
      </c>
      <c r="F19" s="31">
        <v>172944</v>
      </c>
      <c r="G19" s="32">
        <f t="shared" si="0"/>
        <v>199972</v>
      </c>
      <c r="H19" s="17"/>
      <c r="I19" s="33">
        <v>27028</v>
      </c>
      <c r="J19" s="31">
        <v>176286</v>
      </c>
      <c r="K19" s="32">
        <f t="shared" si="1"/>
        <v>203314</v>
      </c>
      <c r="L19" s="17"/>
      <c r="M19" s="33">
        <v>27028</v>
      </c>
      <c r="N19" s="31">
        <v>180338</v>
      </c>
      <c r="O19" s="32">
        <f t="shared" si="2"/>
        <v>207366</v>
      </c>
      <c r="P19" s="17"/>
      <c r="Q19" s="33">
        <v>31086</v>
      </c>
      <c r="R19" s="31">
        <v>180401</v>
      </c>
      <c r="S19" s="32">
        <f t="shared" si="3"/>
        <v>211487</v>
      </c>
      <c r="T19" s="20"/>
      <c r="U19" s="21"/>
    </row>
    <row r="20" spans="2:21" ht="15.95" customHeight="1" x14ac:dyDescent="0.2">
      <c r="B20" s="51" t="s">
        <v>23</v>
      </c>
      <c r="C20" s="53" t="s">
        <v>24</v>
      </c>
      <c r="D20" s="26" t="s">
        <v>16</v>
      </c>
      <c r="E20" s="27">
        <v>25207</v>
      </c>
      <c r="F20" s="27">
        <v>162980</v>
      </c>
      <c r="G20" s="28">
        <f t="shared" si="0"/>
        <v>188187</v>
      </c>
      <c r="H20" s="17"/>
      <c r="I20" s="29">
        <v>25207</v>
      </c>
      <c r="J20" s="27">
        <v>164638</v>
      </c>
      <c r="K20" s="28">
        <f t="shared" si="1"/>
        <v>189845</v>
      </c>
      <c r="L20" s="17"/>
      <c r="M20" s="29">
        <v>25207</v>
      </c>
      <c r="N20" s="27">
        <v>167059</v>
      </c>
      <c r="O20" s="28">
        <f t="shared" si="2"/>
        <v>192266</v>
      </c>
      <c r="P20" s="17"/>
      <c r="Q20" s="29">
        <v>25207</v>
      </c>
      <c r="R20" s="27">
        <v>170876</v>
      </c>
      <c r="S20" s="28">
        <f t="shared" si="3"/>
        <v>196083</v>
      </c>
      <c r="T20" s="20"/>
      <c r="U20" s="21"/>
    </row>
    <row r="21" spans="2:21" ht="15.95" customHeight="1" x14ac:dyDescent="0.2">
      <c r="B21" s="52"/>
      <c r="C21" s="54"/>
      <c r="D21" s="22" t="s">
        <v>17</v>
      </c>
      <c r="E21" s="23">
        <v>25207</v>
      </c>
      <c r="F21" s="23">
        <v>150726</v>
      </c>
      <c r="G21" s="24">
        <f t="shared" si="0"/>
        <v>175933</v>
      </c>
      <c r="H21" s="17"/>
      <c r="I21" s="25">
        <v>25207</v>
      </c>
      <c r="J21" s="23">
        <v>154774</v>
      </c>
      <c r="K21" s="24">
        <f t="shared" si="1"/>
        <v>179981</v>
      </c>
      <c r="L21" s="17"/>
      <c r="M21" s="25">
        <v>25207</v>
      </c>
      <c r="N21" s="23">
        <v>157823</v>
      </c>
      <c r="O21" s="24">
        <f t="shared" si="2"/>
        <v>183030</v>
      </c>
      <c r="P21" s="17"/>
      <c r="Q21" s="25">
        <v>25207</v>
      </c>
      <c r="R21" s="23">
        <v>161530</v>
      </c>
      <c r="S21" s="24">
        <f t="shared" si="3"/>
        <v>186737</v>
      </c>
      <c r="T21" s="20"/>
      <c r="U21" s="21"/>
    </row>
    <row r="22" spans="2:21" ht="15.95" customHeight="1" x14ac:dyDescent="0.2">
      <c r="B22" s="52"/>
      <c r="C22" s="55"/>
      <c r="D22" s="30" t="s">
        <v>18</v>
      </c>
      <c r="E22" s="31">
        <v>22003</v>
      </c>
      <c r="F22" s="31">
        <v>139297</v>
      </c>
      <c r="G22" s="32">
        <f t="shared" si="0"/>
        <v>161300</v>
      </c>
      <c r="H22" s="17"/>
      <c r="I22" s="33">
        <v>22003</v>
      </c>
      <c r="J22" s="31">
        <v>146197</v>
      </c>
      <c r="K22" s="32">
        <f t="shared" si="1"/>
        <v>168200</v>
      </c>
      <c r="L22" s="17"/>
      <c r="M22" s="33">
        <v>22003</v>
      </c>
      <c r="N22" s="31">
        <v>146487</v>
      </c>
      <c r="O22" s="32">
        <f t="shared" si="2"/>
        <v>168490</v>
      </c>
      <c r="P22" s="17"/>
      <c r="Q22" s="33">
        <v>22003</v>
      </c>
      <c r="R22" s="31">
        <v>150843</v>
      </c>
      <c r="S22" s="32">
        <f t="shared" si="3"/>
        <v>172846</v>
      </c>
      <c r="T22" s="20"/>
      <c r="U22" s="21"/>
    </row>
    <row r="23" spans="2:21" ht="15.95" customHeight="1" x14ac:dyDescent="0.2">
      <c r="B23" s="51" t="s">
        <v>25</v>
      </c>
      <c r="C23" s="53" t="s">
        <v>26</v>
      </c>
      <c r="D23" s="26" t="s">
        <v>16</v>
      </c>
      <c r="E23" s="27">
        <v>22003</v>
      </c>
      <c r="F23" s="27">
        <v>128514</v>
      </c>
      <c r="G23" s="28">
        <f t="shared" si="0"/>
        <v>150517</v>
      </c>
      <c r="H23" s="17"/>
      <c r="I23" s="29">
        <v>22003</v>
      </c>
      <c r="J23" s="27">
        <v>131156</v>
      </c>
      <c r="K23" s="28">
        <f t="shared" si="1"/>
        <v>153159</v>
      </c>
      <c r="L23" s="17"/>
      <c r="M23" s="29">
        <v>22003</v>
      </c>
      <c r="N23" s="27">
        <v>133843</v>
      </c>
      <c r="O23" s="28">
        <f t="shared" si="2"/>
        <v>155846</v>
      </c>
      <c r="P23" s="17"/>
      <c r="Q23" s="29">
        <v>22003</v>
      </c>
      <c r="R23" s="27">
        <v>137343</v>
      </c>
      <c r="S23" s="28">
        <f t="shared" si="3"/>
        <v>159346</v>
      </c>
      <c r="T23" s="20"/>
      <c r="U23" s="21"/>
    </row>
    <row r="24" spans="2:21" ht="15.95" customHeight="1" x14ac:dyDescent="0.2">
      <c r="B24" s="52"/>
      <c r="C24" s="54"/>
      <c r="D24" s="22" t="s">
        <v>17</v>
      </c>
      <c r="E24" s="23">
        <v>22003</v>
      </c>
      <c r="F24" s="23">
        <v>121730</v>
      </c>
      <c r="G24" s="24">
        <f t="shared" si="0"/>
        <v>143733</v>
      </c>
      <c r="H24" s="17"/>
      <c r="I24" s="25">
        <v>22003</v>
      </c>
      <c r="J24" s="23">
        <v>123395</v>
      </c>
      <c r="K24" s="24">
        <f t="shared" si="1"/>
        <v>145398</v>
      </c>
      <c r="L24" s="17"/>
      <c r="M24" s="25">
        <v>22003</v>
      </c>
      <c r="N24" s="23">
        <v>125082</v>
      </c>
      <c r="O24" s="24">
        <f t="shared" si="2"/>
        <v>147085</v>
      </c>
      <c r="P24" s="17"/>
      <c r="Q24" s="25">
        <v>22003</v>
      </c>
      <c r="R24" s="23">
        <v>126788</v>
      </c>
      <c r="S24" s="24">
        <f t="shared" si="3"/>
        <v>148791</v>
      </c>
      <c r="T24" s="20"/>
      <c r="U24" s="21"/>
    </row>
    <row r="25" spans="2:21" ht="15.95" customHeight="1" x14ac:dyDescent="0.2">
      <c r="B25" s="52"/>
      <c r="C25" s="55"/>
      <c r="D25" s="30" t="s">
        <v>18</v>
      </c>
      <c r="E25" s="31">
        <v>20713</v>
      </c>
      <c r="F25" s="31">
        <v>112017</v>
      </c>
      <c r="G25" s="32">
        <f t="shared" si="0"/>
        <v>132730</v>
      </c>
      <c r="H25" s="17"/>
      <c r="I25" s="33">
        <v>20713</v>
      </c>
      <c r="J25" s="31">
        <v>112430</v>
      </c>
      <c r="K25" s="32">
        <f t="shared" si="1"/>
        <v>133143</v>
      </c>
      <c r="L25" s="17"/>
      <c r="M25" s="33">
        <v>20713</v>
      </c>
      <c r="N25" s="31">
        <v>116626</v>
      </c>
      <c r="O25" s="32">
        <f t="shared" si="2"/>
        <v>137339</v>
      </c>
      <c r="P25" s="17"/>
      <c r="Q25" s="33">
        <v>20713</v>
      </c>
      <c r="R25" s="31">
        <v>119787</v>
      </c>
      <c r="S25" s="32">
        <f t="shared" si="3"/>
        <v>140500</v>
      </c>
      <c r="T25" s="20"/>
      <c r="U25" s="21"/>
    </row>
    <row r="26" spans="2:21" ht="15.95" customHeight="1" x14ac:dyDescent="0.2">
      <c r="B26" s="52"/>
      <c r="C26" s="53" t="s">
        <v>27</v>
      </c>
      <c r="D26" s="26" t="s">
        <v>16</v>
      </c>
      <c r="E26" s="27">
        <v>20713</v>
      </c>
      <c r="F26" s="27">
        <v>103945</v>
      </c>
      <c r="G26" s="28">
        <f t="shared" si="0"/>
        <v>124658</v>
      </c>
      <c r="H26" s="17"/>
      <c r="I26" s="29">
        <v>20713</v>
      </c>
      <c r="J26" s="27">
        <v>106881</v>
      </c>
      <c r="K26" s="28">
        <f t="shared" si="1"/>
        <v>127594</v>
      </c>
      <c r="L26" s="17"/>
      <c r="M26" s="29">
        <v>20713</v>
      </c>
      <c r="N26" s="27">
        <v>109365</v>
      </c>
      <c r="O26" s="28">
        <f t="shared" si="2"/>
        <v>130078</v>
      </c>
      <c r="P26" s="17"/>
      <c r="Q26" s="29">
        <v>20713</v>
      </c>
      <c r="R26" s="27">
        <v>110723</v>
      </c>
      <c r="S26" s="28">
        <f t="shared" si="3"/>
        <v>131436</v>
      </c>
      <c r="T26" s="20"/>
      <c r="U26" s="21"/>
    </row>
    <row r="27" spans="2:21" ht="15.95" customHeight="1" x14ac:dyDescent="0.2">
      <c r="B27" s="52"/>
      <c r="C27" s="54"/>
      <c r="D27" s="22" t="s">
        <v>17</v>
      </c>
      <c r="E27" s="23">
        <v>20318</v>
      </c>
      <c r="F27" s="23">
        <v>93817</v>
      </c>
      <c r="G27" s="24">
        <f t="shared" si="0"/>
        <v>114135</v>
      </c>
      <c r="H27" s="17"/>
      <c r="I27" s="25">
        <v>20318</v>
      </c>
      <c r="J27" s="23">
        <v>96559</v>
      </c>
      <c r="K27" s="24">
        <f t="shared" si="1"/>
        <v>116877</v>
      </c>
      <c r="L27" s="17"/>
      <c r="M27" s="25">
        <v>20318</v>
      </c>
      <c r="N27" s="23">
        <v>98896</v>
      </c>
      <c r="O27" s="24">
        <f t="shared" si="2"/>
        <v>119214</v>
      </c>
      <c r="P27" s="17"/>
      <c r="Q27" s="25">
        <v>20318</v>
      </c>
      <c r="R27" s="23">
        <v>99779</v>
      </c>
      <c r="S27" s="24">
        <f t="shared" si="3"/>
        <v>120097</v>
      </c>
      <c r="T27" s="20"/>
      <c r="U27" s="21"/>
    </row>
    <row r="28" spans="2:21" ht="15.95" customHeight="1" x14ac:dyDescent="0.2">
      <c r="B28" s="52"/>
      <c r="C28" s="55"/>
      <c r="D28" s="30" t="s">
        <v>18</v>
      </c>
      <c r="E28" s="31">
        <v>20318</v>
      </c>
      <c r="F28" s="31">
        <v>81154</v>
      </c>
      <c r="G28" s="32">
        <f t="shared" si="0"/>
        <v>101472</v>
      </c>
      <c r="H28" s="17"/>
      <c r="I28" s="33">
        <v>20318</v>
      </c>
      <c r="J28" s="31">
        <v>85900</v>
      </c>
      <c r="K28" s="32">
        <f t="shared" si="1"/>
        <v>106218</v>
      </c>
      <c r="L28" s="17"/>
      <c r="M28" s="33">
        <v>20318</v>
      </c>
      <c r="N28" s="31">
        <v>87267</v>
      </c>
      <c r="O28" s="32">
        <f t="shared" si="2"/>
        <v>107585</v>
      </c>
      <c r="P28" s="17"/>
      <c r="Q28" s="33">
        <v>20318</v>
      </c>
      <c r="R28" s="31">
        <v>90495</v>
      </c>
      <c r="S28" s="32">
        <f t="shared" si="3"/>
        <v>110813</v>
      </c>
      <c r="T28" s="20"/>
      <c r="U28" s="21"/>
    </row>
    <row r="29" spans="2:21" ht="15.95" customHeight="1" x14ac:dyDescent="0.2">
      <c r="B29" s="52"/>
      <c r="C29" s="53" t="s">
        <v>28</v>
      </c>
      <c r="D29" s="26" t="s">
        <v>16</v>
      </c>
      <c r="E29" s="27">
        <v>18340</v>
      </c>
      <c r="F29" s="27">
        <v>75517</v>
      </c>
      <c r="G29" s="28">
        <f t="shared" si="0"/>
        <v>93857</v>
      </c>
      <c r="H29" s="17"/>
      <c r="I29" s="29">
        <v>18340</v>
      </c>
      <c r="J29" s="27">
        <v>77974</v>
      </c>
      <c r="K29" s="28">
        <f t="shared" si="1"/>
        <v>96314</v>
      </c>
      <c r="L29" s="17"/>
      <c r="M29" s="29">
        <v>18340</v>
      </c>
      <c r="N29" s="27">
        <v>79660</v>
      </c>
      <c r="O29" s="28">
        <f t="shared" si="2"/>
        <v>98000</v>
      </c>
      <c r="P29" s="17"/>
      <c r="Q29" s="29">
        <v>18340</v>
      </c>
      <c r="R29" s="27">
        <v>81380</v>
      </c>
      <c r="S29" s="28">
        <f t="shared" si="3"/>
        <v>99720</v>
      </c>
      <c r="T29" s="20"/>
      <c r="U29" s="21"/>
    </row>
    <row r="30" spans="2:21" ht="15.95" customHeight="1" x14ac:dyDescent="0.2">
      <c r="B30" s="52"/>
      <c r="C30" s="54"/>
      <c r="D30" s="22" t="s">
        <v>17</v>
      </c>
      <c r="E30" s="23">
        <v>16713</v>
      </c>
      <c r="F30" s="23">
        <v>66583</v>
      </c>
      <c r="G30" s="24">
        <f t="shared" si="0"/>
        <v>83296</v>
      </c>
      <c r="H30" s="17"/>
      <c r="I30" s="25">
        <v>16713</v>
      </c>
      <c r="J30" s="23">
        <v>72511</v>
      </c>
      <c r="K30" s="24">
        <f t="shared" si="1"/>
        <v>89224</v>
      </c>
      <c r="L30" s="17"/>
      <c r="M30" s="25">
        <v>16713</v>
      </c>
      <c r="N30" s="23">
        <v>73964</v>
      </c>
      <c r="O30" s="24">
        <f t="shared" si="2"/>
        <v>90677</v>
      </c>
      <c r="P30" s="17"/>
      <c r="Q30" s="25">
        <v>16713</v>
      </c>
      <c r="R30" s="23">
        <v>75916</v>
      </c>
      <c r="S30" s="24">
        <f t="shared" si="3"/>
        <v>92629</v>
      </c>
      <c r="T30" s="20"/>
      <c r="U30" s="21"/>
    </row>
    <row r="31" spans="2:21" ht="15.95" customHeight="1" x14ac:dyDescent="0.2">
      <c r="B31" s="52"/>
      <c r="C31" s="55"/>
      <c r="D31" s="30" t="s">
        <v>18</v>
      </c>
      <c r="E31" s="31">
        <v>16300</v>
      </c>
      <c r="F31" s="31">
        <v>57368</v>
      </c>
      <c r="G31" s="32">
        <f t="shared" si="0"/>
        <v>73668</v>
      </c>
      <c r="H31" s="17"/>
      <c r="I31" s="33">
        <v>16300</v>
      </c>
      <c r="J31" s="31">
        <v>62623</v>
      </c>
      <c r="K31" s="32">
        <f t="shared" si="1"/>
        <v>78923</v>
      </c>
      <c r="L31" s="17"/>
      <c r="M31" s="33">
        <v>16300</v>
      </c>
      <c r="N31" s="31">
        <v>65111</v>
      </c>
      <c r="O31" s="32">
        <f t="shared" si="2"/>
        <v>81411</v>
      </c>
      <c r="P31" s="17"/>
      <c r="Q31" s="33">
        <v>16300</v>
      </c>
      <c r="R31" s="31">
        <v>66154</v>
      </c>
      <c r="S31" s="32">
        <f t="shared" si="3"/>
        <v>82454</v>
      </c>
      <c r="T31" s="20"/>
      <c r="U31" s="21"/>
    </row>
    <row r="32" spans="2:21" ht="15.95" customHeight="1" x14ac:dyDescent="0.2">
      <c r="B32" s="58" t="s">
        <v>29</v>
      </c>
      <c r="C32" s="53" t="s">
        <v>30</v>
      </c>
      <c r="D32" s="26" t="s">
        <v>16</v>
      </c>
      <c r="E32" s="27">
        <v>16240</v>
      </c>
      <c r="F32" s="27">
        <v>52221</v>
      </c>
      <c r="G32" s="28">
        <f t="shared" si="0"/>
        <v>68461</v>
      </c>
      <c r="H32" s="17"/>
      <c r="I32" s="29">
        <v>16240</v>
      </c>
      <c r="J32" s="27">
        <v>53522</v>
      </c>
      <c r="K32" s="28">
        <f t="shared" si="1"/>
        <v>69762</v>
      </c>
      <c r="L32" s="17"/>
      <c r="M32" s="29">
        <v>16240</v>
      </c>
      <c r="N32" s="27">
        <v>54846</v>
      </c>
      <c r="O32" s="28">
        <f t="shared" si="2"/>
        <v>71086</v>
      </c>
      <c r="P32" s="17"/>
      <c r="Q32" s="29">
        <v>16240</v>
      </c>
      <c r="R32" s="27">
        <v>56125</v>
      </c>
      <c r="S32" s="28">
        <f t="shared" si="3"/>
        <v>72365</v>
      </c>
      <c r="T32" s="20"/>
      <c r="U32" s="21"/>
    </row>
    <row r="33" spans="2:21" ht="15.95" customHeight="1" x14ac:dyDescent="0.2">
      <c r="B33" s="52"/>
      <c r="C33" s="54"/>
      <c r="D33" s="22" t="s">
        <v>17</v>
      </c>
      <c r="E33" s="23">
        <v>14718</v>
      </c>
      <c r="F33" s="23">
        <v>48874</v>
      </c>
      <c r="G33" s="24">
        <f t="shared" si="0"/>
        <v>63592</v>
      </c>
      <c r="H33" s="17"/>
      <c r="I33" s="25">
        <v>14718</v>
      </c>
      <c r="J33" s="23">
        <v>50051</v>
      </c>
      <c r="K33" s="24">
        <f t="shared" si="1"/>
        <v>64769</v>
      </c>
      <c r="L33" s="17"/>
      <c r="M33" s="25">
        <v>14718</v>
      </c>
      <c r="N33" s="23">
        <v>51244</v>
      </c>
      <c r="O33" s="24">
        <f t="shared" si="2"/>
        <v>65962</v>
      </c>
      <c r="P33" s="17"/>
      <c r="Q33" s="25">
        <v>14718</v>
      </c>
      <c r="R33" s="23">
        <v>52478</v>
      </c>
      <c r="S33" s="24">
        <f t="shared" si="3"/>
        <v>67196</v>
      </c>
      <c r="T33" s="20"/>
      <c r="U33" s="21"/>
    </row>
    <row r="34" spans="2:21" ht="15.95" customHeight="1" x14ac:dyDescent="0.2">
      <c r="B34" s="52"/>
      <c r="C34" s="55"/>
      <c r="D34" s="30" t="s">
        <v>18</v>
      </c>
      <c r="E34" s="31">
        <v>14718</v>
      </c>
      <c r="F34" s="31">
        <v>44376</v>
      </c>
      <c r="G34" s="32">
        <f t="shared" si="0"/>
        <v>59094</v>
      </c>
      <c r="H34" s="17"/>
      <c r="I34" s="33">
        <v>14718</v>
      </c>
      <c r="J34" s="31">
        <v>45471</v>
      </c>
      <c r="K34" s="32">
        <f t="shared" si="1"/>
        <v>60189</v>
      </c>
      <c r="L34" s="17"/>
      <c r="M34" s="33">
        <v>14718</v>
      </c>
      <c r="N34" s="31">
        <v>46582</v>
      </c>
      <c r="O34" s="32">
        <f t="shared" si="2"/>
        <v>61300</v>
      </c>
      <c r="P34" s="17"/>
      <c r="Q34" s="33">
        <v>14718</v>
      </c>
      <c r="R34" s="31">
        <v>47719</v>
      </c>
      <c r="S34" s="32">
        <f t="shared" si="3"/>
        <v>62437</v>
      </c>
      <c r="T34" s="20"/>
      <c r="U34" s="21"/>
    </row>
    <row r="35" spans="2:21" ht="15.95" customHeight="1" x14ac:dyDescent="0.2">
      <c r="B35" s="52"/>
      <c r="C35" s="53" t="s">
        <v>31</v>
      </c>
      <c r="D35" s="26" t="s">
        <v>16</v>
      </c>
      <c r="E35" s="27">
        <v>12781</v>
      </c>
      <c r="F35" s="27">
        <v>41440</v>
      </c>
      <c r="G35" s="28">
        <f t="shared" si="0"/>
        <v>54221</v>
      </c>
      <c r="H35" s="17"/>
      <c r="I35" s="29">
        <v>12781</v>
      </c>
      <c r="J35" s="27">
        <v>42660</v>
      </c>
      <c r="K35" s="28">
        <f t="shared" si="1"/>
        <v>55441</v>
      </c>
      <c r="L35" s="17"/>
      <c r="M35" s="29">
        <v>12781</v>
      </c>
      <c r="N35" s="27">
        <v>43850</v>
      </c>
      <c r="O35" s="28">
        <f t="shared" si="2"/>
        <v>56631</v>
      </c>
      <c r="P35" s="17"/>
      <c r="Q35" s="29">
        <v>12781</v>
      </c>
      <c r="R35" s="27">
        <v>45067</v>
      </c>
      <c r="S35" s="28">
        <f t="shared" si="3"/>
        <v>57848</v>
      </c>
      <c r="T35" s="20"/>
      <c r="U35" s="21"/>
    </row>
    <row r="36" spans="2:21" ht="15.95" customHeight="1" x14ac:dyDescent="0.2">
      <c r="B36" s="52"/>
      <c r="C36" s="54"/>
      <c r="D36" s="22" t="s">
        <v>17</v>
      </c>
      <c r="E36" s="23">
        <v>12023</v>
      </c>
      <c r="F36" s="23">
        <v>37885</v>
      </c>
      <c r="G36" s="24">
        <f t="shared" si="0"/>
        <v>49908</v>
      </c>
      <c r="H36" s="17"/>
      <c r="I36" s="25">
        <v>12023</v>
      </c>
      <c r="J36" s="23">
        <v>38838</v>
      </c>
      <c r="K36" s="24">
        <f t="shared" si="1"/>
        <v>50861</v>
      </c>
      <c r="L36" s="17"/>
      <c r="M36" s="25">
        <v>12023</v>
      </c>
      <c r="N36" s="23">
        <v>39454</v>
      </c>
      <c r="O36" s="24">
        <f t="shared" si="2"/>
        <v>51477</v>
      </c>
      <c r="P36" s="17"/>
      <c r="Q36" s="25">
        <v>12023</v>
      </c>
      <c r="R36" s="23">
        <v>40959</v>
      </c>
      <c r="S36" s="24">
        <f t="shared" si="3"/>
        <v>52982</v>
      </c>
      <c r="T36" s="20"/>
      <c r="U36" s="21"/>
    </row>
    <row r="37" spans="2:21" ht="15.95" customHeight="1" x14ac:dyDescent="0.2">
      <c r="B37" s="52"/>
      <c r="C37" s="55"/>
      <c r="D37" s="30" t="s">
        <v>18</v>
      </c>
      <c r="E37" s="31">
        <v>12001</v>
      </c>
      <c r="F37" s="31">
        <v>33513</v>
      </c>
      <c r="G37" s="32">
        <f t="shared" si="0"/>
        <v>45514</v>
      </c>
      <c r="H37" s="17"/>
      <c r="I37" s="33">
        <v>12001</v>
      </c>
      <c r="J37" s="31">
        <v>35483</v>
      </c>
      <c r="K37" s="32">
        <f t="shared" si="1"/>
        <v>47484</v>
      </c>
      <c r="L37" s="17"/>
      <c r="M37" s="33">
        <v>12001</v>
      </c>
      <c r="N37" s="31">
        <v>36394</v>
      </c>
      <c r="O37" s="32">
        <f t="shared" si="2"/>
        <v>48395</v>
      </c>
      <c r="P37" s="17"/>
      <c r="Q37" s="33">
        <v>12001</v>
      </c>
      <c r="R37" s="31">
        <v>37136</v>
      </c>
      <c r="S37" s="32">
        <f t="shared" si="3"/>
        <v>49137</v>
      </c>
      <c r="T37" s="20"/>
      <c r="U37" s="21"/>
    </row>
    <row r="38" spans="2:21" ht="15.95" customHeight="1" x14ac:dyDescent="0.2">
      <c r="B38" s="52"/>
      <c r="C38" s="53" t="s">
        <v>32</v>
      </c>
      <c r="D38" s="26" t="s">
        <v>16</v>
      </c>
      <c r="E38" s="27">
        <v>11501</v>
      </c>
      <c r="F38" s="27">
        <v>28594</v>
      </c>
      <c r="G38" s="28">
        <f t="shared" si="0"/>
        <v>40095</v>
      </c>
      <c r="H38" s="17"/>
      <c r="I38" s="29">
        <v>11501</v>
      </c>
      <c r="J38" s="27">
        <v>29654</v>
      </c>
      <c r="K38" s="28">
        <f t="shared" si="1"/>
        <v>41155</v>
      </c>
      <c r="L38" s="17"/>
      <c r="M38" s="29">
        <v>11501</v>
      </c>
      <c r="N38" s="27">
        <v>30776</v>
      </c>
      <c r="O38" s="28">
        <f t="shared" si="2"/>
        <v>42277</v>
      </c>
      <c r="P38" s="17"/>
      <c r="Q38" s="29">
        <v>11501</v>
      </c>
      <c r="R38" s="27">
        <v>31998</v>
      </c>
      <c r="S38" s="28">
        <f t="shared" si="3"/>
        <v>43499</v>
      </c>
      <c r="T38" s="20"/>
      <c r="U38" s="21"/>
    </row>
    <row r="39" spans="2:21" ht="15.95" customHeight="1" x14ac:dyDescent="0.2">
      <c r="B39" s="52"/>
      <c r="C39" s="54"/>
      <c r="D39" s="22" t="s">
        <v>17</v>
      </c>
      <c r="E39" s="23">
        <v>11501</v>
      </c>
      <c r="F39" s="23">
        <v>24509</v>
      </c>
      <c r="G39" s="24">
        <f t="shared" si="0"/>
        <v>36010</v>
      </c>
      <c r="H39" s="17"/>
      <c r="I39" s="25">
        <v>11501</v>
      </c>
      <c r="J39" s="23">
        <v>25513</v>
      </c>
      <c r="K39" s="24">
        <f t="shared" si="1"/>
        <v>37014</v>
      </c>
      <c r="L39" s="17"/>
      <c r="M39" s="25">
        <v>11501</v>
      </c>
      <c r="N39" s="23">
        <v>26517</v>
      </c>
      <c r="O39" s="24">
        <f t="shared" si="2"/>
        <v>38018</v>
      </c>
      <c r="P39" s="17"/>
      <c r="Q39" s="25">
        <v>11501</v>
      </c>
      <c r="R39" s="23">
        <v>27545</v>
      </c>
      <c r="S39" s="24">
        <f t="shared" si="3"/>
        <v>39046</v>
      </c>
      <c r="T39" s="20"/>
      <c r="U39" s="21"/>
    </row>
    <row r="40" spans="2:21" ht="15.95" customHeight="1" x14ac:dyDescent="0.2">
      <c r="B40" s="52"/>
      <c r="C40" s="55"/>
      <c r="D40" s="30" t="s">
        <v>18</v>
      </c>
      <c r="E40" s="31">
        <v>11256</v>
      </c>
      <c r="F40" s="31">
        <v>23544</v>
      </c>
      <c r="G40" s="32">
        <f t="shared" si="0"/>
        <v>34800</v>
      </c>
      <c r="H40" s="17"/>
      <c r="I40" s="33">
        <v>11256</v>
      </c>
      <c r="J40" s="31">
        <v>23577</v>
      </c>
      <c r="K40" s="32">
        <f t="shared" si="1"/>
        <v>34833</v>
      </c>
      <c r="L40" s="17"/>
      <c r="M40" s="33">
        <v>11501</v>
      </c>
      <c r="N40" s="31">
        <v>24078</v>
      </c>
      <c r="O40" s="32">
        <f t="shared" si="2"/>
        <v>35579</v>
      </c>
      <c r="P40" s="17"/>
      <c r="Q40" s="33">
        <v>11501</v>
      </c>
      <c r="R40" s="31">
        <v>24324</v>
      </c>
      <c r="S40" s="32">
        <f t="shared" si="3"/>
        <v>35825</v>
      </c>
      <c r="T40" s="20"/>
      <c r="U40" s="21"/>
    </row>
    <row r="41" spans="2:21" ht="15.95" customHeight="1" x14ac:dyDescent="0.2">
      <c r="B41" s="51" t="s">
        <v>33</v>
      </c>
      <c r="C41" s="53" t="s">
        <v>34</v>
      </c>
      <c r="D41" s="26" t="s">
        <v>16</v>
      </c>
      <c r="E41" s="27">
        <v>11256</v>
      </c>
      <c r="F41" s="27">
        <v>21607</v>
      </c>
      <c r="G41" s="28">
        <f t="shared" si="0"/>
        <v>32863</v>
      </c>
      <c r="H41" s="17"/>
      <c r="I41" s="29">
        <v>11256</v>
      </c>
      <c r="J41" s="27">
        <v>22283</v>
      </c>
      <c r="K41" s="28">
        <f t="shared" si="1"/>
        <v>33539</v>
      </c>
      <c r="L41" s="17"/>
      <c r="M41" s="29">
        <v>11256</v>
      </c>
      <c r="N41" s="27">
        <v>22654</v>
      </c>
      <c r="O41" s="28">
        <f t="shared" si="2"/>
        <v>33910</v>
      </c>
      <c r="P41" s="17"/>
      <c r="Q41" s="29">
        <v>11256</v>
      </c>
      <c r="R41" s="27">
        <v>23358</v>
      </c>
      <c r="S41" s="28">
        <f t="shared" si="3"/>
        <v>34614</v>
      </c>
      <c r="T41" s="20"/>
      <c r="U41" s="21"/>
    </row>
    <row r="42" spans="2:21" ht="15.95" customHeight="1" x14ac:dyDescent="0.2">
      <c r="B42" s="52"/>
      <c r="C42" s="54"/>
      <c r="D42" s="22" t="s">
        <v>17</v>
      </c>
      <c r="E42" s="23">
        <v>10532</v>
      </c>
      <c r="F42" s="23">
        <v>19865</v>
      </c>
      <c r="G42" s="24">
        <f t="shared" si="0"/>
        <v>30397</v>
      </c>
      <c r="H42" s="17"/>
      <c r="I42" s="25">
        <v>10532</v>
      </c>
      <c r="J42" s="23">
        <v>20448</v>
      </c>
      <c r="K42" s="24">
        <f t="shared" si="1"/>
        <v>30980</v>
      </c>
      <c r="L42" s="17"/>
      <c r="M42" s="25">
        <v>10532</v>
      </c>
      <c r="N42" s="23">
        <v>21048</v>
      </c>
      <c r="O42" s="24">
        <f t="shared" si="2"/>
        <v>31580</v>
      </c>
      <c r="P42" s="17"/>
      <c r="Q42" s="25">
        <v>10532</v>
      </c>
      <c r="R42" s="23">
        <v>21658</v>
      </c>
      <c r="S42" s="24">
        <f t="shared" si="3"/>
        <v>32190</v>
      </c>
      <c r="T42" s="20"/>
      <c r="U42" s="21"/>
    </row>
    <row r="43" spans="2:21" ht="15.95" customHeight="1" x14ac:dyDescent="0.2">
      <c r="B43" s="52"/>
      <c r="C43" s="55"/>
      <c r="D43" s="30" t="s">
        <v>18</v>
      </c>
      <c r="E43" s="31">
        <v>10307</v>
      </c>
      <c r="F43" s="31">
        <v>18054</v>
      </c>
      <c r="G43" s="32">
        <f t="shared" si="0"/>
        <v>28361</v>
      </c>
      <c r="H43" s="17"/>
      <c r="I43" s="33">
        <v>10307</v>
      </c>
      <c r="J43" s="31">
        <v>18428</v>
      </c>
      <c r="K43" s="32">
        <f t="shared" si="1"/>
        <v>28735</v>
      </c>
      <c r="L43" s="17"/>
      <c r="M43" s="33">
        <v>10307</v>
      </c>
      <c r="N43" s="31">
        <v>18951</v>
      </c>
      <c r="O43" s="32">
        <f t="shared" si="2"/>
        <v>29258</v>
      </c>
      <c r="P43" s="17"/>
      <c r="Q43" s="33">
        <v>10307</v>
      </c>
      <c r="R43" s="31">
        <v>19514</v>
      </c>
      <c r="S43" s="32">
        <f t="shared" si="3"/>
        <v>29821</v>
      </c>
      <c r="T43" s="20"/>
      <c r="U43" s="21"/>
    </row>
    <row r="44" spans="2:21" ht="15.95" customHeight="1" x14ac:dyDescent="0.2">
      <c r="B44" s="52"/>
      <c r="C44" s="53" t="s">
        <v>35</v>
      </c>
      <c r="D44" s="26" t="s">
        <v>16</v>
      </c>
      <c r="E44" s="27">
        <v>10139</v>
      </c>
      <c r="F44" s="27">
        <v>16181</v>
      </c>
      <c r="G44" s="28">
        <f t="shared" si="0"/>
        <v>26320</v>
      </c>
      <c r="H44" s="17"/>
      <c r="I44" s="29">
        <v>10139</v>
      </c>
      <c r="J44" s="27">
        <v>16682</v>
      </c>
      <c r="K44" s="28">
        <f t="shared" si="1"/>
        <v>26821</v>
      </c>
      <c r="L44" s="17"/>
      <c r="M44" s="25">
        <v>10139</v>
      </c>
      <c r="N44" s="23">
        <v>17193</v>
      </c>
      <c r="O44" s="24">
        <f t="shared" si="2"/>
        <v>27332</v>
      </c>
      <c r="P44" s="17"/>
      <c r="Q44" s="29">
        <v>10139</v>
      </c>
      <c r="R44" s="27">
        <v>17711</v>
      </c>
      <c r="S44" s="28">
        <f t="shared" si="3"/>
        <v>27850</v>
      </c>
      <c r="T44" s="20"/>
      <c r="U44" s="21"/>
    </row>
    <row r="45" spans="2:21" ht="15.95" customHeight="1" x14ac:dyDescent="0.2">
      <c r="B45" s="52"/>
      <c r="C45" s="54"/>
      <c r="D45" s="22" t="s">
        <v>17</v>
      </c>
      <c r="E45" s="23">
        <v>10139</v>
      </c>
      <c r="F45" s="23">
        <v>14070</v>
      </c>
      <c r="G45" s="24">
        <f t="shared" si="0"/>
        <v>24209</v>
      </c>
      <c r="H45" s="17"/>
      <c r="I45" s="25">
        <v>10139</v>
      </c>
      <c r="J45" s="23">
        <v>14721</v>
      </c>
      <c r="K45" s="24">
        <f t="shared" si="1"/>
        <v>24860</v>
      </c>
      <c r="L45" s="17"/>
      <c r="M45" s="25">
        <v>10139</v>
      </c>
      <c r="N45" s="23">
        <v>15201</v>
      </c>
      <c r="O45" s="24">
        <f t="shared" si="2"/>
        <v>25340</v>
      </c>
      <c r="P45" s="17"/>
      <c r="Q45" s="25">
        <v>10139</v>
      </c>
      <c r="R45" s="23">
        <v>15687</v>
      </c>
      <c r="S45" s="24">
        <f t="shared" si="3"/>
        <v>25826</v>
      </c>
      <c r="T45" s="20"/>
      <c r="U45" s="21"/>
    </row>
    <row r="46" spans="2:21" ht="15.95" customHeight="1" x14ac:dyDescent="0.2">
      <c r="B46" s="52"/>
      <c r="C46" s="55"/>
      <c r="D46" s="30" t="s">
        <v>18</v>
      </c>
      <c r="E46" s="31">
        <v>9965</v>
      </c>
      <c r="F46" s="31">
        <v>11153</v>
      </c>
      <c r="G46" s="32">
        <f t="shared" si="0"/>
        <v>21118</v>
      </c>
      <c r="H46" s="17"/>
      <c r="I46" s="33">
        <v>9965</v>
      </c>
      <c r="J46" s="31">
        <v>11832</v>
      </c>
      <c r="K46" s="32">
        <f t="shared" si="1"/>
        <v>21797</v>
      </c>
      <c r="L46" s="17"/>
      <c r="M46" s="25">
        <v>9965</v>
      </c>
      <c r="N46" s="23">
        <v>12591</v>
      </c>
      <c r="O46" s="24">
        <f t="shared" si="2"/>
        <v>22556</v>
      </c>
      <c r="P46" s="17"/>
      <c r="Q46" s="33">
        <v>9965</v>
      </c>
      <c r="R46" s="31">
        <v>13402</v>
      </c>
      <c r="S46" s="32">
        <f t="shared" si="3"/>
        <v>23367</v>
      </c>
      <c r="T46" s="20"/>
      <c r="U46" s="21"/>
    </row>
    <row r="47" spans="2:21" ht="15.95" customHeight="1" x14ac:dyDescent="0.2">
      <c r="B47" s="52" t="s">
        <v>36</v>
      </c>
      <c r="C47" s="53" t="s">
        <v>37</v>
      </c>
      <c r="D47" s="26" t="s">
        <v>16</v>
      </c>
      <c r="E47" s="27">
        <v>9751</v>
      </c>
      <c r="F47" s="27">
        <v>9193</v>
      </c>
      <c r="G47" s="28">
        <f t="shared" si="0"/>
        <v>18944</v>
      </c>
      <c r="H47" s="17"/>
      <c r="I47" s="29">
        <v>9751</v>
      </c>
      <c r="J47" s="27">
        <v>9864</v>
      </c>
      <c r="K47" s="28">
        <f t="shared" si="1"/>
        <v>19615</v>
      </c>
      <c r="L47" s="17"/>
      <c r="M47" s="29">
        <v>9751</v>
      </c>
      <c r="N47" s="27">
        <v>10432</v>
      </c>
      <c r="O47" s="28">
        <f t="shared" si="2"/>
        <v>20183</v>
      </c>
      <c r="P47" s="17"/>
      <c r="Q47" s="29">
        <v>9751</v>
      </c>
      <c r="R47" s="27">
        <v>10913</v>
      </c>
      <c r="S47" s="28">
        <f t="shared" si="3"/>
        <v>20664</v>
      </c>
      <c r="T47" s="20"/>
      <c r="U47" s="21"/>
    </row>
    <row r="48" spans="2:21" ht="15.95" customHeight="1" x14ac:dyDescent="0.2">
      <c r="B48" s="52"/>
      <c r="C48" s="54"/>
      <c r="D48" s="22" t="s">
        <v>17</v>
      </c>
      <c r="E48" s="23">
        <v>9611</v>
      </c>
      <c r="F48" s="23">
        <v>6914</v>
      </c>
      <c r="G48" s="24">
        <f t="shared" si="0"/>
        <v>16525</v>
      </c>
      <c r="H48" s="17"/>
      <c r="I48" s="25">
        <v>9611</v>
      </c>
      <c r="J48" s="23">
        <v>7344</v>
      </c>
      <c r="K48" s="24">
        <f t="shared" si="1"/>
        <v>16955</v>
      </c>
      <c r="L48" s="17"/>
      <c r="M48" s="25">
        <v>9611</v>
      </c>
      <c r="N48" s="23">
        <v>7796</v>
      </c>
      <c r="O48" s="24">
        <f t="shared" si="2"/>
        <v>17407</v>
      </c>
      <c r="P48" s="17"/>
      <c r="Q48" s="25">
        <v>9611</v>
      </c>
      <c r="R48" s="23">
        <v>8545</v>
      </c>
      <c r="S48" s="24">
        <f t="shared" si="3"/>
        <v>18156</v>
      </c>
      <c r="T48" s="20"/>
      <c r="U48" s="21"/>
    </row>
    <row r="49" spans="2:21" ht="15.95" customHeight="1" x14ac:dyDescent="0.2">
      <c r="B49" s="52"/>
      <c r="C49" s="55"/>
      <c r="D49" s="30" t="s">
        <v>18</v>
      </c>
      <c r="E49" s="31">
        <v>9611</v>
      </c>
      <c r="F49" s="31">
        <v>4575</v>
      </c>
      <c r="G49" s="32">
        <f t="shared" si="0"/>
        <v>14186</v>
      </c>
      <c r="H49" s="17"/>
      <c r="I49" s="33">
        <v>9611</v>
      </c>
      <c r="J49" s="31">
        <v>5171</v>
      </c>
      <c r="K49" s="32">
        <f t="shared" si="1"/>
        <v>14782</v>
      </c>
      <c r="L49" s="17"/>
      <c r="M49" s="33">
        <v>9611</v>
      </c>
      <c r="N49" s="31">
        <v>5793</v>
      </c>
      <c r="O49" s="32">
        <f t="shared" si="2"/>
        <v>15404</v>
      </c>
      <c r="P49" s="17"/>
      <c r="Q49" s="33">
        <v>9611</v>
      </c>
      <c r="R49" s="31">
        <v>6317</v>
      </c>
      <c r="S49" s="32">
        <f t="shared" si="3"/>
        <v>15928</v>
      </c>
      <c r="T49" s="20"/>
      <c r="U49" s="21"/>
    </row>
    <row r="50" spans="2:21" ht="15.95" customHeight="1" x14ac:dyDescent="0.2">
      <c r="B50" s="52"/>
      <c r="C50" s="54" t="s">
        <v>38</v>
      </c>
      <c r="D50" s="22" t="s">
        <v>16</v>
      </c>
      <c r="E50" s="23">
        <v>9485</v>
      </c>
      <c r="F50" s="23">
        <v>3557</v>
      </c>
      <c r="G50" s="24">
        <f t="shared" si="0"/>
        <v>13042</v>
      </c>
      <c r="H50" s="17"/>
      <c r="I50" s="25">
        <v>9485</v>
      </c>
      <c r="J50" s="23">
        <v>3793</v>
      </c>
      <c r="K50" s="24">
        <f t="shared" si="1"/>
        <v>13278</v>
      </c>
      <c r="L50" s="17"/>
      <c r="M50" s="25">
        <v>9485</v>
      </c>
      <c r="N50" s="23">
        <v>4083</v>
      </c>
      <c r="O50" s="24">
        <f t="shared" si="2"/>
        <v>13568</v>
      </c>
      <c r="P50" s="17"/>
      <c r="Q50" s="25">
        <v>9485</v>
      </c>
      <c r="R50" s="23">
        <v>4381</v>
      </c>
      <c r="S50" s="24">
        <f t="shared" si="3"/>
        <v>13866</v>
      </c>
      <c r="T50" s="20"/>
      <c r="U50" s="21"/>
    </row>
    <row r="51" spans="2:21" ht="15.95" customHeight="1" x14ac:dyDescent="0.2">
      <c r="B51" s="52"/>
      <c r="C51" s="54"/>
      <c r="D51" s="22" t="s">
        <v>17</v>
      </c>
      <c r="E51" s="23">
        <v>9485</v>
      </c>
      <c r="F51" s="23">
        <v>2520</v>
      </c>
      <c r="G51" s="24">
        <f t="shared" si="0"/>
        <v>12005</v>
      </c>
      <c r="H51" s="17"/>
      <c r="I51" s="25">
        <v>9485</v>
      </c>
      <c r="J51" s="23">
        <v>2704</v>
      </c>
      <c r="K51" s="24">
        <f t="shared" si="1"/>
        <v>12189</v>
      </c>
      <c r="L51" s="17"/>
      <c r="M51" s="25">
        <v>9485</v>
      </c>
      <c r="N51" s="23">
        <v>2983</v>
      </c>
      <c r="O51" s="24">
        <f t="shared" si="2"/>
        <v>12468</v>
      </c>
      <c r="P51" s="17"/>
      <c r="Q51" s="25">
        <v>9485</v>
      </c>
      <c r="R51" s="23">
        <v>3265</v>
      </c>
      <c r="S51" s="24">
        <f t="shared" si="3"/>
        <v>12750</v>
      </c>
      <c r="T51" s="20"/>
      <c r="U51" s="21"/>
    </row>
    <row r="52" spans="2:21" ht="15.95" customHeight="1" thickBot="1" x14ac:dyDescent="0.25">
      <c r="B52" s="56"/>
      <c r="C52" s="57"/>
      <c r="D52" s="34" t="s">
        <v>18</v>
      </c>
      <c r="E52" s="35">
        <v>9485</v>
      </c>
      <c r="F52" s="35">
        <v>1916</v>
      </c>
      <c r="G52" s="36">
        <f t="shared" si="0"/>
        <v>11401</v>
      </c>
      <c r="H52" s="17"/>
      <c r="I52" s="37">
        <v>9485</v>
      </c>
      <c r="J52" s="35">
        <v>2063</v>
      </c>
      <c r="K52" s="36">
        <f t="shared" si="1"/>
        <v>11548</v>
      </c>
      <c r="L52" s="17"/>
      <c r="M52" s="37">
        <v>9485</v>
      </c>
      <c r="N52" s="35">
        <v>2213</v>
      </c>
      <c r="O52" s="36">
        <f t="shared" si="2"/>
        <v>11698</v>
      </c>
      <c r="P52" s="17"/>
      <c r="Q52" s="37">
        <v>9485</v>
      </c>
      <c r="R52" s="35">
        <v>2367</v>
      </c>
      <c r="S52" s="36">
        <f t="shared" si="3"/>
        <v>11852</v>
      </c>
      <c r="T52" s="20"/>
      <c r="U52" s="21"/>
    </row>
    <row r="53" spans="2:21" x14ac:dyDescent="0.2">
      <c r="C53" s="38"/>
      <c r="D53" s="39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40"/>
      <c r="P53" s="20"/>
      <c r="Q53" s="20"/>
      <c r="R53" s="20"/>
      <c r="S53" s="20"/>
      <c r="T53" s="20"/>
      <c r="U53" s="21"/>
    </row>
    <row r="54" spans="2:21" ht="12.75" x14ac:dyDescent="0.2">
      <c r="C54" s="49" t="s">
        <v>41</v>
      </c>
    </row>
    <row r="55" spans="2:21" ht="81" customHeight="1" x14ac:dyDescent="0.2">
      <c r="D55" s="50" t="s">
        <v>42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</row>
  </sheetData>
  <mergeCells count="27">
    <mergeCell ref="Q3:S5"/>
    <mergeCell ref="B9:B10"/>
    <mergeCell ref="C9:C10"/>
    <mergeCell ref="D9:D10"/>
    <mergeCell ref="B11:B13"/>
    <mergeCell ref="C11:C13"/>
    <mergeCell ref="B14:B16"/>
    <mergeCell ref="C14:C16"/>
    <mergeCell ref="B17:B19"/>
    <mergeCell ref="C17:C19"/>
    <mergeCell ref="B20:B22"/>
    <mergeCell ref="C20:C22"/>
    <mergeCell ref="B23:B31"/>
    <mergeCell ref="C23:C25"/>
    <mergeCell ref="C26:C28"/>
    <mergeCell ref="C29:C31"/>
    <mergeCell ref="B32:B40"/>
    <mergeCell ref="C32:C34"/>
    <mergeCell ref="C35:C37"/>
    <mergeCell ref="C38:C40"/>
    <mergeCell ref="D55:S55"/>
    <mergeCell ref="B41:B46"/>
    <mergeCell ref="C41:C43"/>
    <mergeCell ref="C44:C46"/>
    <mergeCell ref="B47:B52"/>
    <mergeCell ref="C47:C49"/>
    <mergeCell ref="C50:C52"/>
  </mergeCells>
  <printOptions horizontalCentered="1"/>
  <pageMargins left="0.59055118110236227" right="0" top="0.39370078740157483" bottom="0.39370078740157483" header="0.11811023622047245" footer="0"/>
  <pageSetup paperSize="9" scale="61" orientation="landscape" verticalDpi="597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13B86-41D0-4D5F-81EB-C3D0111D1B35}">
  <sheetPr>
    <tabColor theme="8" tint="0.79998168889431442"/>
    <pageSetUpPr fitToPage="1"/>
  </sheetPr>
  <dimension ref="B2:U46"/>
  <sheetViews>
    <sheetView tabSelected="1" zoomScale="90" zoomScaleNormal="90" workbookViewId="0">
      <selection activeCell="C9" sqref="C9:C10"/>
    </sheetView>
  </sheetViews>
  <sheetFormatPr baseColWidth="10" defaultColWidth="11.42578125" defaultRowHeight="12" x14ac:dyDescent="0.2"/>
  <cols>
    <col min="1" max="1" width="1.7109375" style="1" customWidth="1"/>
    <col min="2" max="2" width="14" style="1" hidden="1" customWidth="1"/>
    <col min="3" max="4" width="4.5703125" style="1" customWidth="1"/>
    <col min="5" max="7" width="13.7109375" style="1" customWidth="1"/>
    <col min="8" max="8" width="1.7109375" style="1" customWidth="1"/>
    <col min="9" max="11" width="13.7109375" style="1" customWidth="1"/>
    <col min="12" max="12" width="1.7109375" style="1" customWidth="1"/>
    <col min="13" max="14" width="13.7109375" style="1" customWidth="1"/>
    <col min="15" max="15" width="13.7109375" style="41" customWidth="1"/>
    <col min="16" max="16" width="1.7109375" style="1" customWidth="1"/>
    <col min="17" max="19" width="13.7109375" style="1" customWidth="1"/>
    <col min="20" max="20" width="1.7109375" style="1" customWidth="1"/>
    <col min="21" max="16384" width="11.42578125" style="1"/>
  </cols>
  <sheetData>
    <row r="2" spans="2:21" x14ac:dyDescent="0.2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S2" s="2"/>
      <c r="T2" s="2"/>
      <c r="U2" s="2"/>
    </row>
    <row r="3" spans="2:21" ht="15.75" customHeight="1" x14ac:dyDescent="0.2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3"/>
      <c r="P3" s="2"/>
      <c r="Q3" s="59" t="s">
        <v>0</v>
      </c>
      <c r="R3" s="60"/>
      <c r="S3" s="61"/>
      <c r="T3" s="2"/>
      <c r="U3" s="2"/>
    </row>
    <row r="4" spans="2:21" ht="15.75" customHeight="1" x14ac:dyDescent="0.2">
      <c r="C4" s="2"/>
      <c r="D4" s="2"/>
      <c r="E4" s="4"/>
      <c r="F4" s="5" t="s">
        <v>1</v>
      </c>
      <c r="G4" s="4"/>
      <c r="H4" s="4"/>
      <c r="I4" s="4"/>
      <c r="J4" s="4"/>
      <c r="K4" s="4"/>
      <c r="L4" s="4"/>
      <c r="M4" s="4"/>
      <c r="N4" s="4"/>
      <c r="O4" s="6"/>
      <c r="P4" s="6"/>
      <c r="Q4" s="62"/>
      <c r="R4" s="63"/>
      <c r="S4" s="64"/>
      <c r="T4" s="4"/>
      <c r="U4" s="2"/>
    </row>
    <row r="5" spans="2:21" ht="15.75" customHeight="1" x14ac:dyDescent="0.2">
      <c r="C5" s="2"/>
      <c r="D5" s="2"/>
      <c r="E5" s="4"/>
      <c r="F5" s="5" t="s">
        <v>2</v>
      </c>
      <c r="G5" s="4"/>
      <c r="H5" s="4"/>
      <c r="I5" s="4"/>
      <c r="J5" s="4"/>
      <c r="K5" s="4"/>
      <c r="L5" s="4"/>
      <c r="M5" s="4"/>
      <c r="N5" s="4"/>
      <c r="O5" s="6"/>
      <c r="P5" s="6"/>
      <c r="Q5" s="65"/>
      <c r="R5" s="66"/>
      <c r="S5" s="67"/>
      <c r="T5" s="4"/>
      <c r="U5" s="2"/>
    </row>
    <row r="6" spans="2:21" ht="12.75" customHeight="1" x14ac:dyDescent="0.2">
      <c r="C6" s="2"/>
      <c r="D6" s="2"/>
      <c r="E6" s="4"/>
      <c r="F6" s="5" t="s">
        <v>3</v>
      </c>
      <c r="G6" s="4"/>
      <c r="H6" s="4"/>
      <c r="I6" s="4"/>
      <c r="J6" s="4"/>
      <c r="K6" s="4"/>
      <c r="L6" s="4"/>
      <c r="M6" s="4"/>
      <c r="N6" s="4"/>
      <c r="O6" s="6"/>
      <c r="P6" s="6"/>
      <c r="Q6" s="2"/>
      <c r="R6" s="2"/>
      <c r="S6" s="2"/>
      <c r="T6" s="4"/>
      <c r="U6" s="2"/>
    </row>
    <row r="7" spans="2:21" ht="12.75" customHeight="1" x14ac:dyDescent="0.2">
      <c r="C7" s="2"/>
      <c r="D7" s="2"/>
      <c r="E7" s="4"/>
      <c r="F7" s="5" t="s">
        <v>40</v>
      </c>
      <c r="G7" s="4"/>
      <c r="H7" s="4"/>
      <c r="I7" s="4"/>
      <c r="J7" s="4"/>
      <c r="K7" s="4"/>
      <c r="L7" s="4"/>
      <c r="M7" s="4"/>
      <c r="N7" s="4"/>
      <c r="O7" s="6"/>
      <c r="P7" s="6"/>
      <c r="Q7" s="2"/>
      <c r="R7" s="2"/>
      <c r="S7" s="2"/>
      <c r="T7" s="4"/>
      <c r="U7" s="2"/>
    </row>
    <row r="8" spans="2:21" ht="12.75" thickBot="1" x14ac:dyDescent="0.25">
      <c r="C8" s="2"/>
      <c r="D8" s="2"/>
      <c r="E8" s="2"/>
      <c r="F8" s="3"/>
      <c r="G8" s="2"/>
      <c r="H8" s="2"/>
      <c r="I8" s="2"/>
      <c r="J8" s="2"/>
      <c r="K8" s="2"/>
      <c r="L8" s="2"/>
      <c r="M8" s="2"/>
      <c r="N8" s="2"/>
      <c r="O8" s="3"/>
      <c r="P8" s="2"/>
      <c r="Q8" s="2"/>
      <c r="R8" s="2"/>
      <c r="S8" s="2"/>
      <c r="T8" s="2"/>
      <c r="U8" s="2"/>
    </row>
    <row r="9" spans="2:21" ht="24" x14ac:dyDescent="0.2">
      <c r="B9" s="68" t="s">
        <v>4</v>
      </c>
      <c r="C9" s="70" t="s">
        <v>5</v>
      </c>
      <c r="D9" s="72" t="s">
        <v>6</v>
      </c>
      <c r="E9" s="7" t="s">
        <v>7</v>
      </c>
      <c r="F9" s="7" t="s">
        <v>8</v>
      </c>
      <c r="G9" s="8" t="s">
        <v>9</v>
      </c>
      <c r="H9" s="9"/>
      <c r="I9" s="10" t="s">
        <v>7</v>
      </c>
      <c r="J9" s="7" t="s">
        <v>8</v>
      </c>
      <c r="K9" s="8" t="s">
        <v>9</v>
      </c>
      <c r="L9" s="9"/>
      <c r="M9" s="10" t="s">
        <v>7</v>
      </c>
      <c r="N9" s="7" t="s">
        <v>8</v>
      </c>
      <c r="O9" s="8" t="s">
        <v>9</v>
      </c>
      <c r="P9" s="9"/>
      <c r="Q9" s="10" t="s">
        <v>7</v>
      </c>
      <c r="R9" s="7" t="s">
        <v>8</v>
      </c>
      <c r="S9" s="8" t="s">
        <v>9</v>
      </c>
      <c r="T9" s="9"/>
      <c r="U9" s="2"/>
    </row>
    <row r="10" spans="2:21" ht="12.75" thickBot="1" x14ac:dyDescent="0.25">
      <c r="B10" s="69"/>
      <c r="C10" s="71"/>
      <c r="D10" s="73"/>
      <c r="E10" s="42" t="s">
        <v>10</v>
      </c>
      <c r="F10" s="42"/>
      <c r="G10" s="43"/>
      <c r="H10" s="9"/>
      <c r="I10" s="44" t="s">
        <v>11</v>
      </c>
      <c r="J10" s="42"/>
      <c r="K10" s="43"/>
      <c r="L10" s="9"/>
      <c r="M10" s="44" t="s">
        <v>12</v>
      </c>
      <c r="N10" s="42"/>
      <c r="O10" s="43"/>
      <c r="P10" s="9"/>
      <c r="Q10" s="44" t="s">
        <v>13</v>
      </c>
      <c r="R10" s="42"/>
      <c r="S10" s="43"/>
      <c r="T10" s="9"/>
      <c r="U10" s="2"/>
    </row>
    <row r="11" spans="2:21" ht="15.95" customHeight="1" x14ac:dyDescent="0.2">
      <c r="B11" s="51" t="s">
        <v>23</v>
      </c>
      <c r="C11" s="77" t="s">
        <v>24</v>
      </c>
      <c r="D11" s="45" t="s">
        <v>16</v>
      </c>
      <c r="E11" s="27">
        <v>25207</v>
      </c>
      <c r="F11" s="27">
        <v>162980</v>
      </c>
      <c r="G11" s="28">
        <f t="shared" ref="G11:G43" si="0">(SB_1+CG_1)</f>
        <v>188187</v>
      </c>
      <c r="H11" s="17"/>
      <c r="I11" s="29">
        <v>25207</v>
      </c>
      <c r="J11" s="27">
        <v>164638</v>
      </c>
      <c r="K11" s="28">
        <f t="shared" ref="K11:K43" si="1">(SB_2+CG_2)</f>
        <v>189845</v>
      </c>
      <c r="L11" s="17"/>
      <c r="M11" s="29">
        <v>25207</v>
      </c>
      <c r="N11" s="27">
        <v>167059</v>
      </c>
      <c r="O11" s="28">
        <f t="shared" ref="O11:O43" si="2">(SB_3+CG_3)</f>
        <v>192266</v>
      </c>
      <c r="P11" s="17"/>
      <c r="Q11" s="29">
        <v>25207</v>
      </c>
      <c r="R11" s="27">
        <v>170876</v>
      </c>
      <c r="S11" s="28">
        <f t="shared" ref="S11:S43" si="3">(SB_4+CG_4)</f>
        <v>196083</v>
      </c>
      <c r="T11" s="20"/>
      <c r="U11" s="21"/>
    </row>
    <row r="12" spans="2:21" ht="15.95" customHeight="1" x14ac:dyDescent="0.2">
      <c r="B12" s="52"/>
      <c r="C12" s="78"/>
      <c r="D12" s="46" t="s">
        <v>17</v>
      </c>
      <c r="E12" s="23">
        <v>25207</v>
      </c>
      <c r="F12" s="23">
        <v>150726</v>
      </c>
      <c r="G12" s="24">
        <f t="shared" si="0"/>
        <v>175933</v>
      </c>
      <c r="H12" s="17"/>
      <c r="I12" s="25">
        <v>25207</v>
      </c>
      <c r="J12" s="23">
        <v>154774</v>
      </c>
      <c r="K12" s="24">
        <f t="shared" si="1"/>
        <v>179981</v>
      </c>
      <c r="L12" s="17"/>
      <c r="M12" s="25">
        <v>25207</v>
      </c>
      <c r="N12" s="23">
        <v>157823</v>
      </c>
      <c r="O12" s="24">
        <f t="shared" si="2"/>
        <v>183030</v>
      </c>
      <c r="P12" s="17"/>
      <c r="Q12" s="25">
        <v>25207</v>
      </c>
      <c r="R12" s="23">
        <v>161530</v>
      </c>
      <c r="S12" s="24">
        <f t="shared" si="3"/>
        <v>186737</v>
      </c>
      <c r="T12" s="20"/>
      <c r="U12" s="21"/>
    </row>
    <row r="13" spans="2:21" ht="15.95" customHeight="1" x14ac:dyDescent="0.2">
      <c r="B13" s="52"/>
      <c r="C13" s="79"/>
      <c r="D13" s="47" t="s">
        <v>18</v>
      </c>
      <c r="E13" s="31">
        <v>22003</v>
      </c>
      <c r="F13" s="31">
        <v>139297</v>
      </c>
      <c r="G13" s="32">
        <f t="shared" si="0"/>
        <v>161300</v>
      </c>
      <c r="H13" s="17"/>
      <c r="I13" s="33">
        <v>22003</v>
      </c>
      <c r="J13" s="31">
        <v>146197</v>
      </c>
      <c r="K13" s="32">
        <f t="shared" si="1"/>
        <v>168200</v>
      </c>
      <c r="L13" s="17"/>
      <c r="M13" s="33">
        <v>22003</v>
      </c>
      <c r="N13" s="31">
        <v>146487</v>
      </c>
      <c r="O13" s="32">
        <f t="shared" si="2"/>
        <v>168490</v>
      </c>
      <c r="P13" s="17"/>
      <c r="Q13" s="33">
        <v>22003</v>
      </c>
      <c r="R13" s="31">
        <v>150843</v>
      </c>
      <c r="S13" s="32">
        <f t="shared" si="3"/>
        <v>172846</v>
      </c>
      <c r="T13" s="20"/>
      <c r="U13" s="21"/>
    </row>
    <row r="14" spans="2:21" ht="15.95" customHeight="1" x14ac:dyDescent="0.2">
      <c r="B14" s="51" t="s">
        <v>25</v>
      </c>
      <c r="C14" s="77" t="s">
        <v>26</v>
      </c>
      <c r="D14" s="45" t="s">
        <v>16</v>
      </c>
      <c r="E14" s="27">
        <v>22003</v>
      </c>
      <c r="F14" s="27">
        <v>128514</v>
      </c>
      <c r="G14" s="28">
        <f t="shared" si="0"/>
        <v>150517</v>
      </c>
      <c r="H14" s="17"/>
      <c r="I14" s="29">
        <v>22003</v>
      </c>
      <c r="J14" s="27">
        <v>131156</v>
      </c>
      <c r="K14" s="28">
        <f t="shared" si="1"/>
        <v>153159</v>
      </c>
      <c r="L14" s="17"/>
      <c r="M14" s="29">
        <v>22003</v>
      </c>
      <c r="N14" s="27">
        <v>133843</v>
      </c>
      <c r="O14" s="28">
        <f t="shared" si="2"/>
        <v>155846</v>
      </c>
      <c r="P14" s="17"/>
      <c r="Q14" s="29">
        <v>22003</v>
      </c>
      <c r="R14" s="27">
        <v>137343</v>
      </c>
      <c r="S14" s="28">
        <f t="shared" si="3"/>
        <v>159346</v>
      </c>
      <c r="T14" s="20"/>
      <c r="U14" s="21"/>
    </row>
    <row r="15" spans="2:21" ht="15.95" customHeight="1" x14ac:dyDescent="0.2">
      <c r="B15" s="52"/>
      <c r="C15" s="78"/>
      <c r="D15" s="46" t="s">
        <v>17</v>
      </c>
      <c r="E15" s="23">
        <v>22003</v>
      </c>
      <c r="F15" s="23">
        <v>121730</v>
      </c>
      <c r="G15" s="24">
        <f t="shared" si="0"/>
        <v>143733</v>
      </c>
      <c r="H15" s="17"/>
      <c r="I15" s="25">
        <v>22003</v>
      </c>
      <c r="J15" s="23">
        <v>123395</v>
      </c>
      <c r="K15" s="24">
        <f t="shared" si="1"/>
        <v>145398</v>
      </c>
      <c r="L15" s="17"/>
      <c r="M15" s="25">
        <v>22003</v>
      </c>
      <c r="N15" s="23">
        <v>125082</v>
      </c>
      <c r="O15" s="24">
        <f t="shared" si="2"/>
        <v>147085</v>
      </c>
      <c r="P15" s="17"/>
      <c r="Q15" s="25">
        <v>22003</v>
      </c>
      <c r="R15" s="23">
        <v>126788</v>
      </c>
      <c r="S15" s="24">
        <f t="shared" si="3"/>
        <v>148791</v>
      </c>
      <c r="T15" s="20"/>
      <c r="U15" s="21"/>
    </row>
    <row r="16" spans="2:21" ht="15.95" customHeight="1" x14ac:dyDescent="0.2">
      <c r="B16" s="52"/>
      <c r="C16" s="79"/>
      <c r="D16" s="47" t="s">
        <v>18</v>
      </c>
      <c r="E16" s="31">
        <v>20713</v>
      </c>
      <c r="F16" s="31">
        <v>112017</v>
      </c>
      <c r="G16" s="32">
        <f t="shared" si="0"/>
        <v>132730</v>
      </c>
      <c r="H16" s="17"/>
      <c r="I16" s="33">
        <v>20713</v>
      </c>
      <c r="J16" s="31">
        <v>112430</v>
      </c>
      <c r="K16" s="32">
        <f t="shared" si="1"/>
        <v>133143</v>
      </c>
      <c r="L16" s="17"/>
      <c r="M16" s="33">
        <v>20713</v>
      </c>
      <c r="N16" s="31">
        <v>116626</v>
      </c>
      <c r="O16" s="32">
        <f t="shared" si="2"/>
        <v>137339</v>
      </c>
      <c r="P16" s="17"/>
      <c r="Q16" s="33">
        <v>20713</v>
      </c>
      <c r="R16" s="31">
        <v>119787</v>
      </c>
      <c r="S16" s="32">
        <f t="shared" si="3"/>
        <v>140500</v>
      </c>
      <c r="T16" s="20"/>
      <c r="U16" s="21"/>
    </row>
    <row r="17" spans="2:21" ht="15.95" customHeight="1" x14ac:dyDescent="0.2">
      <c r="B17" s="52"/>
      <c r="C17" s="77" t="s">
        <v>27</v>
      </c>
      <c r="D17" s="45" t="s">
        <v>16</v>
      </c>
      <c r="E17" s="27">
        <v>20713</v>
      </c>
      <c r="F17" s="27">
        <v>103945</v>
      </c>
      <c r="G17" s="28">
        <f t="shared" si="0"/>
        <v>124658</v>
      </c>
      <c r="H17" s="17"/>
      <c r="I17" s="29">
        <v>20713</v>
      </c>
      <c r="J17" s="27">
        <v>106881</v>
      </c>
      <c r="K17" s="28">
        <f t="shared" si="1"/>
        <v>127594</v>
      </c>
      <c r="L17" s="17"/>
      <c r="M17" s="29">
        <v>20713</v>
      </c>
      <c r="N17" s="27">
        <v>109365</v>
      </c>
      <c r="O17" s="28">
        <f t="shared" si="2"/>
        <v>130078</v>
      </c>
      <c r="P17" s="17"/>
      <c r="Q17" s="29">
        <v>20713</v>
      </c>
      <c r="R17" s="27">
        <v>110723</v>
      </c>
      <c r="S17" s="28">
        <f t="shared" si="3"/>
        <v>131436</v>
      </c>
      <c r="T17" s="20"/>
      <c r="U17" s="21"/>
    </row>
    <row r="18" spans="2:21" ht="15.95" customHeight="1" x14ac:dyDescent="0.2">
      <c r="B18" s="52"/>
      <c r="C18" s="78"/>
      <c r="D18" s="46" t="s">
        <v>17</v>
      </c>
      <c r="E18" s="23">
        <v>20318</v>
      </c>
      <c r="F18" s="23">
        <v>93817</v>
      </c>
      <c r="G18" s="24">
        <f t="shared" si="0"/>
        <v>114135</v>
      </c>
      <c r="H18" s="17"/>
      <c r="I18" s="25">
        <v>20318</v>
      </c>
      <c r="J18" s="23">
        <v>96559</v>
      </c>
      <c r="K18" s="24">
        <f t="shared" si="1"/>
        <v>116877</v>
      </c>
      <c r="L18" s="17"/>
      <c r="M18" s="25">
        <v>20318</v>
      </c>
      <c r="N18" s="23">
        <v>98896</v>
      </c>
      <c r="O18" s="24">
        <f t="shared" si="2"/>
        <v>119214</v>
      </c>
      <c r="P18" s="17"/>
      <c r="Q18" s="25">
        <v>20318</v>
      </c>
      <c r="R18" s="23">
        <v>99779</v>
      </c>
      <c r="S18" s="24">
        <f t="shared" si="3"/>
        <v>120097</v>
      </c>
      <c r="T18" s="20"/>
      <c r="U18" s="21"/>
    </row>
    <row r="19" spans="2:21" ht="15.95" customHeight="1" x14ac:dyDescent="0.2">
      <c r="B19" s="52"/>
      <c r="C19" s="79"/>
      <c r="D19" s="47" t="s">
        <v>18</v>
      </c>
      <c r="E19" s="31">
        <v>20318</v>
      </c>
      <c r="F19" s="31">
        <v>81154</v>
      </c>
      <c r="G19" s="32">
        <f t="shared" si="0"/>
        <v>101472</v>
      </c>
      <c r="H19" s="17"/>
      <c r="I19" s="33">
        <v>20318</v>
      </c>
      <c r="J19" s="31">
        <v>85900</v>
      </c>
      <c r="K19" s="32">
        <f t="shared" si="1"/>
        <v>106218</v>
      </c>
      <c r="L19" s="17"/>
      <c r="M19" s="33">
        <v>20318</v>
      </c>
      <c r="N19" s="31">
        <v>87267</v>
      </c>
      <c r="O19" s="32">
        <f t="shared" si="2"/>
        <v>107585</v>
      </c>
      <c r="P19" s="17"/>
      <c r="Q19" s="33">
        <v>20318</v>
      </c>
      <c r="R19" s="31">
        <v>90495</v>
      </c>
      <c r="S19" s="32">
        <f t="shared" si="3"/>
        <v>110813</v>
      </c>
      <c r="T19" s="20"/>
      <c r="U19" s="21"/>
    </row>
    <row r="20" spans="2:21" ht="15.95" customHeight="1" x14ac:dyDescent="0.2">
      <c r="B20" s="52"/>
      <c r="C20" s="77" t="s">
        <v>28</v>
      </c>
      <c r="D20" s="45" t="s">
        <v>16</v>
      </c>
      <c r="E20" s="27">
        <v>18340</v>
      </c>
      <c r="F20" s="27">
        <v>75517</v>
      </c>
      <c r="G20" s="28">
        <f t="shared" si="0"/>
        <v>93857</v>
      </c>
      <c r="H20" s="17"/>
      <c r="I20" s="29">
        <v>18340</v>
      </c>
      <c r="J20" s="27">
        <v>77974</v>
      </c>
      <c r="K20" s="28">
        <f t="shared" si="1"/>
        <v>96314</v>
      </c>
      <c r="L20" s="17"/>
      <c r="M20" s="29">
        <v>18340</v>
      </c>
      <c r="N20" s="27">
        <v>79660</v>
      </c>
      <c r="O20" s="28">
        <f t="shared" si="2"/>
        <v>98000</v>
      </c>
      <c r="P20" s="17"/>
      <c r="Q20" s="29">
        <v>18340</v>
      </c>
      <c r="R20" s="27">
        <v>81380</v>
      </c>
      <c r="S20" s="28">
        <f t="shared" si="3"/>
        <v>99720</v>
      </c>
      <c r="T20" s="20"/>
      <c r="U20" s="21"/>
    </row>
    <row r="21" spans="2:21" ht="15.95" customHeight="1" x14ac:dyDescent="0.2">
      <c r="B21" s="52"/>
      <c r="C21" s="78"/>
      <c r="D21" s="46" t="s">
        <v>17</v>
      </c>
      <c r="E21" s="23">
        <v>16713</v>
      </c>
      <c r="F21" s="23">
        <v>66583</v>
      </c>
      <c r="G21" s="24">
        <f t="shared" si="0"/>
        <v>83296</v>
      </c>
      <c r="H21" s="17"/>
      <c r="I21" s="25">
        <v>16713</v>
      </c>
      <c r="J21" s="23">
        <v>72511</v>
      </c>
      <c r="K21" s="24">
        <f t="shared" si="1"/>
        <v>89224</v>
      </c>
      <c r="L21" s="17"/>
      <c r="M21" s="25">
        <v>16713</v>
      </c>
      <c r="N21" s="23">
        <v>73964</v>
      </c>
      <c r="O21" s="24">
        <f t="shared" si="2"/>
        <v>90677</v>
      </c>
      <c r="P21" s="17"/>
      <c r="Q21" s="25">
        <v>16713</v>
      </c>
      <c r="R21" s="23">
        <v>75916</v>
      </c>
      <c r="S21" s="24">
        <f t="shared" si="3"/>
        <v>92629</v>
      </c>
      <c r="T21" s="20"/>
      <c r="U21" s="21"/>
    </row>
    <row r="22" spans="2:21" ht="15.95" customHeight="1" x14ac:dyDescent="0.2">
      <c r="B22" s="52"/>
      <c r="C22" s="79"/>
      <c r="D22" s="47" t="s">
        <v>18</v>
      </c>
      <c r="E22" s="31">
        <v>16300</v>
      </c>
      <c r="F22" s="31">
        <v>57368</v>
      </c>
      <c r="G22" s="32">
        <f t="shared" si="0"/>
        <v>73668</v>
      </c>
      <c r="H22" s="17"/>
      <c r="I22" s="33">
        <v>16300</v>
      </c>
      <c r="J22" s="31">
        <v>62623</v>
      </c>
      <c r="K22" s="32">
        <f t="shared" si="1"/>
        <v>78923</v>
      </c>
      <c r="L22" s="17"/>
      <c r="M22" s="33">
        <v>16300</v>
      </c>
      <c r="N22" s="31">
        <v>65111</v>
      </c>
      <c r="O22" s="32">
        <f t="shared" si="2"/>
        <v>81411</v>
      </c>
      <c r="P22" s="17"/>
      <c r="Q22" s="33">
        <v>16300</v>
      </c>
      <c r="R22" s="31">
        <v>66154</v>
      </c>
      <c r="S22" s="32">
        <f t="shared" si="3"/>
        <v>82454</v>
      </c>
      <c r="T22" s="20"/>
      <c r="U22" s="21"/>
    </row>
    <row r="23" spans="2:21" ht="15.95" customHeight="1" x14ac:dyDescent="0.2">
      <c r="B23" s="58" t="s">
        <v>29</v>
      </c>
      <c r="C23" s="77" t="s">
        <v>30</v>
      </c>
      <c r="D23" s="45" t="s">
        <v>16</v>
      </c>
      <c r="E23" s="27">
        <v>16240</v>
      </c>
      <c r="F23" s="27">
        <v>52221</v>
      </c>
      <c r="G23" s="28">
        <f t="shared" si="0"/>
        <v>68461</v>
      </c>
      <c r="H23" s="17"/>
      <c r="I23" s="29">
        <v>16240</v>
      </c>
      <c r="J23" s="27">
        <v>53522</v>
      </c>
      <c r="K23" s="28">
        <f t="shared" si="1"/>
        <v>69762</v>
      </c>
      <c r="L23" s="17"/>
      <c r="M23" s="29">
        <v>16240</v>
      </c>
      <c r="N23" s="27">
        <v>54846</v>
      </c>
      <c r="O23" s="28">
        <f t="shared" si="2"/>
        <v>71086</v>
      </c>
      <c r="P23" s="17"/>
      <c r="Q23" s="29">
        <v>16240</v>
      </c>
      <c r="R23" s="27">
        <v>56125</v>
      </c>
      <c r="S23" s="28">
        <f t="shared" si="3"/>
        <v>72365</v>
      </c>
      <c r="T23" s="20"/>
      <c r="U23" s="21"/>
    </row>
    <row r="24" spans="2:21" ht="15.95" customHeight="1" x14ac:dyDescent="0.2">
      <c r="B24" s="52"/>
      <c r="C24" s="78"/>
      <c r="D24" s="46" t="s">
        <v>17</v>
      </c>
      <c r="E24" s="23">
        <v>14718</v>
      </c>
      <c r="F24" s="23">
        <v>48874</v>
      </c>
      <c r="G24" s="24">
        <f t="shared" si="0"/>
        <v>63592</v>
      </c>
      <c r="H24" s="17"/>
      <c r="I24" s="25">
        <v>14718</v>
      </c>
      <c r="J24" s="23">
        <v>50051</v>
      </c>
      <c r="K24" s="24">
        <f t="shared" si="1"/>
        <v>64769</v>
      </c>
      <c r="L24" s="17"/>
      <c r="M24" s="25">
        <v>14718</v>
      </c>
      <c r="N24" s="23">
        <v>51244</v>
      </c>
      <c r="O24" s="24">
        <f t="shared" si="2"/>
        <v>65962</v>
      </c>
      <c r="P24" s="17"/>
      <c r="Q24" s="25">
        <v>14718</v>
      </c>
      <c r="R24" s="23">
        <v>52478</v>
      </c>
      <c r="S24" s="24">
        <f t="shared" si="3"/>
        <v>67196</v>
      </c>
      <c r="T24" s="20"/>
      <c r="U24" s="21"/>
    </row>
    <row r="25" spans="2:21" ht="15.95" customHeight="1" x14ac:dyDescent="0.2">
      <c r="B25" s="52"/>
      <c r="C25" s="79"/>
      <c r="D25" s="47" t="s">
        <v>18</v>
      </c>
      <c r="E25" s="31">
        <v>14718</v>
      </c>
      <c r="F25" s="31">
        <v>44376</v>
      </c>
      <c r="G25" s="32">
        <f t="shared" si="0"/>
        <v>59094</v>
      </c>
      <c r="H25" s="17"/>
      <c r="I25" s="33">
        <v>14718</v>
      </c>
      <c r="J25" s="31">
        <v>45471</v>
      </c>
      <c r="K25" s="32">
        <f t="shared" si="1"/>
        <v>60189</v>
      </c>
      <c r="L25" s="17"/>
      <c r="M25" s="33">
        <v>14718</v>
      </c>
      <c r="N25" s="31">
        <v>46582</v>
      </c>
      <c r="O25" s="32">
        <f t="shared" si="2"/>
        <v>61300</v>
      </c>
      <c r="P25" s="17"/>
      <c r="Q25" s="33">
        <v>14718</v>
      </c>
      <c r="R25" s="31">
        <v>47719</v>
      </c>
      <c r="S25" s="32">
        <f t="shared" si="3"/>
        <v>62437</v>
      </c>
      <c r="T25" s="20"/>
      <c r="U25" s="21"/>
    </row>
    <row r="26" spans="2:21" ht="15.95" customHeight="1" x14ac:dyDescent="0.2">
      <c r="B26" s="52"/>
      <c r="C26" s="77" t="s">
        <v>31</v>
      </c>
      <c r="D26" s="45" t="s">
        <v>16</v>
      </c>
      <c r="E26" s="27">
        <v>12781</v>
      </c>
      <c r="F26" s="27">
        <v>41440</v>
      </c>
      <c r="G26" s="28">
        <f t="shared" si="0"/>
        <v>54221</v>
      </c>
      <c r="H26" s="17"/>
      <c r="I26" s="29">
        <v>12781</v>
      </c>
      <c r="J26" s="27">
        <v>42660</v>
      </c>
      <c r="K26" s="28">
        <f t="shared" si="1"/>
        <v>55441</v>
      </c>
      <c r="L26" s="17"/>
      <c r="M26" s="29">
        <v>12781</v>
      </c>
      <c r="N26" s="27">
        <v>43850</v>
      </c>
      <c r="O26" s="28">
        <f t="shared" si="2"/>
        <v>56631</v>
      </c>
      <c r="P26" s="17"/>
      <c r="Q26" s="29">
        <v>12781</v>
      </c>
      <c r="R26" s="27">
        <v>45067</v>
      </c>
      <c r="S26" s="28">
        <f t="shared" si="3"/>
        <v>57848</v>
      </c>
      <c r="T26" s="20"/>
      <c r="U26" s="21"/>
    </row>
    <row r="27" spans="2:21" ht="15.95" customHeight="1" x14ac:dyDescent="0.2">
      <c r="B27" s="52"/>
      <c r="C27" s="78"/>
      <c r="D27" s="46" t="s">
        <v>17</v>
      </c>
      <c r="E27" s="23">
        <v>12023</v>
      </c>
      <c r="F27" s="23">
        <v>37885</v>
      </c>
      <c r="G27" s="24">
        <f t="shared" si="0"/>
        <v>49908</v>
      </c>
      <c r="H27" s="17"/>
      <c r="I27" s="25">
        <v>12023</v>
      </c>
      <c r="J27" s="23">
        <v>38838</v>
      </c>
      <c r="K27" s="24">
        <f t="shared" si="1"/>
        <v>50861</v>
      </c>
      <c r="L27" s="17"/>
      <c r="M27" s="25">
        <v>12023</v>
      </c>
      <c r="N27" s="23">
        <v>39454</v>
      </c>
      <c r="O27" s="24">
        <f t="shared" si="2"/>
        <v>51477</v>
      </c>
      <c r="P27" s="17"/>
      <c r="Q27" s="25">
        <v>12023</v>
      </c>
      <c r="R27" s="23">
        <v>40959</v>
      </c>
      <c r="S27" s="24">
        <f t="shared" si="3"/>
        <v>52982</v>
      </c>
      <c r="T27" s="20"/>
      <c r="U27" s="21"/>
    </row>
    <row r="28" spans="2:21" ht="15.95" customHeight="1" x14ac:dyDescent="0.2">
      <c r="B28" s="52"/>
      <c r="C28" s="79"/>
      <c r="D28" s="47" t="s">
        <v>18</v>
      </c>
      <c r="E28" s="31">
        <v>12001</v>
      </c>
      <c r="F28" s="31">
        <v>33513</v>
      </c>
      <c r="G28" s="32">
        <f t="shared" si="0"/>
        <v>45514</v>
      </c>
      <c r="H28" s="17"/>
      <c r="I28" s="33">
        <v>12001</v>
      </c>
      <c r="J28" s="31">
        <v>35483</v>
      </c>
      <c r="K28" s="32">
        <f t="shared" si="1"/>
        <v>47484</v>
      </c>
      <c r="L28" s="17"/>
      <c r="M28" s="33">
        <v>12001</v>
      </c>
      <c r="N28" s="31">
        <v>36394</v>
      </c>
      <c r="O28" s="32">
        <f t="shared" si="2"/>
        <v>48395</v>
      </c>
      <c r="P28" s="17"/>
      <c r="Q28" s="33">
        <v>12001</v>
      </c>
      <c r="R28" s="31">
        <v>37136</v>
      </c>
      <c r="S28" s="32">
        <f t="shared" si="3"/>
        <v>49137</v>
      </c>
      <c r="T28" s="20"/>
      <c r="U28" s="21"/>
    </row>
    <row r="29" spans="2:21" ht="15.95" customHeight="1" x14ac:dyDescent="0.2">
      <c r="B29" s="52"/>
      <c r="C29" s="77" t="s">
        <v>32</v>
      </c>
      <c r="D29" s="45" t="s">
        <v>16</v>
      </c>
      <c r="E29" s="27">
        <v>11501</v>
      </c>
      <c r="F29" s="27">
        <v>28594</v>
      </c>
      <c r="G29" s="28">
        <f t="shared" si="0"/>
        <v>40095</v>
      </c>
      <c r="H29" s="17"/>
      <c r="I29" s="29">
        <v>11501</v>
      </c>
      <c r="J29" s="27">
        <v>29654</v>
      </c>
      <c r="K29" s="28">
        <f t="shared" si="1"/>
        <v>41155</v>
      </c>
      <c r="L29" s="17"/>
      <c r="M29" s="29">
        <v>11501</v>
      </c>
      <c r="N29" s="27">
        <v>30776</v>
      </c>
      <c r="O29" s="28">
        <f t="shared" si="2"/>
        <v>42277</v>
      </c>
      <c r="P29" s="17"/>
      <c r="Q29" s="29">
        <v>11501</v>
      </c>
      <c r="R29" s="27">
        <v>31998</v>
      </c>
      <c r="S29" s="28">
        <f t="shared" si="3"/>
        <v>43499</v>
      </c>
      <c r="T29" s="20"/>
      <c r="U29" s="21"/>
    </row>
    <row r="30" spans="2:21" ht="15.95" customHeight="1" x14ac:dyDescent="0.2">
      <c r="B30" s="52"/>
      <c r="C30" s="78"/>
      <c r="D30" s="46" t="s">
        <v>17</v>
      </c>
      <c r="E30" s="23">
        <v>11501</v>
      </c>
      <c r="F30" s="23">
        <v>24509</v>
      </c>
      <c r="G30" s="24">
        <f t="shared" si="0"/>
        <v>36010</v>
      </c>
      <c r="H30" s="17"/>
      <c r="I30" s="25">
        <v>11501</v>
      </c>
      <c r="J30" s="23">
        <v>25513</v>
      </c>
      <c r="K30" s="24">
        <f t="shared" si="1"/>
        <v>37014</v>
      </c>
      <c r="L30" s="17"/>
      <c r="M30" s="25">
        <v>11501</v>
      </c>
      <c r="N30" s="23">
        <v>26517</v>
      </c>
      <c r="O30" s="24">
        <f t="shared" si="2"/>
        <v>38018</v>
      </c>
      <c r="P30" s="17"/>
      <c r="Q30" s="25">
        <v>11501</v>
      </c>
      <c r="R30" s="23">
        <v>27545</v>
      </c>
      <c r="S30" s="24">
        <f t="shared" si="3"/>
        <v>39046</v>
      </c>
      <c r="T30" s="20"/>
      <c r="U30" s="21"/>
    </row>
    <row r="31" spans="2:21" ht="15.95" customHeight="1" x14ac:dyDescent="0.2">
      <c r="B31" s="52"/>
      <c r="C31" s="79"/>
      <c r="D31" s="47" t="s">
        <v>18</v>
      </c>
      <c r="E31" s="31">
        <v>11256</v>
      </c>
      <c r="F31" s="31">
        <v>23544</v>
      </c>
      <c r="G31" s="32">
        <f t="shared" si="0"/>
        <v>34800</v>
      </c>
      <c r="H31" s="17"/>
      <c r="I31" s="33">
        <v>11256</v>
      </c>
      <c r="J31" s="31">
        <v>23577</v>
      </c>
      <c r="K31" s="32">
        <f t="shared" si="1"/>
        <v>34833</v>
      </c>
      <c r="L31" s="17"/>
      <c r="M31" s="33">
        <v>11501</v>
      </c>
      <c r="N31" s="31">
        <v>24078</v>
      </c>
      <c r="O31" s="32">
        <f t="shared" si="2"/>
        <v>35579</v>
      </c>
      <c r="P31" s="17"/>
      <c r="Q31" s="33">
        <v>11501</v>
      </c>
      <c r="R31" s="31">
        <v>24324</v>
      </c>
      <c r="S31" s="32">
        <f t="shared" si="3"/>
        <v>35825</v>
      </c>
      <c r="T31" s="20"/>
      <c r="U31" s="21"/>
    </row>
    <row r="32" spans="2:21" ht="15.95" customHeight="1" x14ac:dyDescent="0.2">
      <c r="B32" s="51" t="s">
        <v>33</v>
      </c>
      <c r="C32" s="77" t="s">
        <v>34</v>
      </c>
      <c r="D32" s="45" t="s">
        <v>16</v>
      </c>
      <c r="E32" s="27">
        <v>11256</v>
      </c>
      <c r="F32" s="27">
        <v>21607</v>
      </c>
      <c r="G32" s="28">
        <f t="shared" si="0"/>
        <v>32863</v>
      </c>
      <c r="H32" s="17"/>
      <c r="I32" s="29">
        <v>11256</v>
      </c>
      <c r="J32" s="27">
        <v>22283</v>
      </c>
      <c r="K32" s="28">
        <f t="shared" si="1"/>
        <v>33539</v>
      </c>
      <c r="L32" s="17"/>
      <c r="M32" s="29">
        <v>11256</v>
      </c>
      <c r="N32" s="27">
        <v>22654</v>
      </c>
      <c r="O32" s="28">
        <f t="shared" si="2"/>
        <v>33910</v>
      </c>
      <c r="P32" s="17"/>
      <c r="Q32" s="29">
        <v>11256</v>
      </c>
      <c r="R32" s="27">
        <v>23358</v>
      </c>
      <c r="S32" s="28">
        <f t="shared" si="3"/>
        <v>34614</v>
      </c>
      <c r="T32" s="20"/>
      <c r="U32" s="21"/>
    </row>
    <row r="33" spans="2:21" ht="15.95" customHeight="1" x14ac:dyDescent="0.2">
      <c r="B33" s="52"/>
      <c r="C33" s="78"/>
      <c r="D33" s="46" t="s">
        <v>17</v>
      </c>
      <c r="E33" s="23">
        <v>10532</v>
      </c>
      <c r="F33" s="23">
        <v>19865</v>
      </c>
      <c r="G33" s="24">
        <f t="shared" si="0"/>
        <v>30397</v>
      </c>
      <c r="H33" s="17"/>
      <c r="I33" s="25">
        <v>10532</v>
      </c>
      <c r="J33" s="23">
        <v>20448</v>
      </c>
      <c r="K33" s="24">
        <f t="shared" si="1"/>
        <v>30980</v>
      </c>
      <c r="L33" s="17"/>
      <c r="M33" s="25">
        <v>10532</v>
      </c>
      <c r="N33" s="23">
        <v>21048</v>
      </c>
      <c r="O33" s="24">
        <f t="shared" si="2"/>
        <v>31580</v>
      </c>
      <c r="P33" s="17"/>
      <c r="Q33" s="25">
        <v>10532</v>
      </c>
      <c r="R33" s="23">
        <v>21658</v>
      </c>
      <c r="S33" s="24">
        <f t="shared" si="3"/>
        <v>32190</v>
      </c>
      <c r="T33" s="20"/>
      <c r="U33" s="21"/>
    </row>
    <row r="34" spans="2:21" ht="15.95" customHeight="1" x14ac:dyDescent="0.2">
      <c r="B34" s="52"/>
      <c r="C34" s="79"/>
      <c r="D34" s="47" t="s">
        <v>18</v>
      </c>
      <c r="E34" s="31">
        <v>10307</v>
      </c>
      <c r="F34" s="31">
        <v>18054</v>
      </c>
      <c r="G34" s="32">
        <f t="shared" si="0"/>
        <v>28361</v>
      </c>
      <c r="H34" s="17"/>
      <c r="I34" s="33">
        <v>10307</v>
      </c>
      <c r="J34" s="31">
        <v>18428</v>
      </c>
      <c r="K34" s="32">
        <f t="shared" si="1"/>
        <v>28735</v>
      </c>
      <c r="L34" s="17"/>
      <c r="M34" s="33">
        <v>10307</v>
      </c>
      <c r="N34" s="31">
        <v>18951</v>
      </c>
      <c r="O34" s="32">
        <f t="shared" si="2"/>
        <v>29258</v>
      </c>
      <c r="P34" s="17"/>
      <c r="Q34" s="33">
        <v>10307</v>
      </c>
      <c r="R34" s="31">
        <v>19514</v>
      </c>
      <c r="S34" s="32">
        <f t="shared" si="3"/>
        <v>29821</v>
      </c>
      <c r="T34" s="20"/>
      <c r="U34" s="21"/>
    </row>
    <row r="35" spans="2:21" ht="15.95" customHeight="1" x14ac:dyDescent="0.2">
      <c r="B35" s="52"/>
      <c r="C35" s="77" t="s">
        <v>35</v>
      </c>
      <c r="D35" s="45" t="s">
        <v>16</v>
      </c>
      <c r="E35" s="27">
        <v>10139</v>
      </c>
      <c r="F35" s="27">
        <v>16181</v>
      </c>
      <c r="G35" s="28">
        <f t="shared" si="0"/>
        <v>26320</v>
      </c>
      <c r="H35" s="17"/>
      <c r="I35" s="29">
        <v>10139</v>
      </c>
      <c r="J35" s="27">
        <v>16682</v>
      </c>
      <c r="K35" s="28">
        <f t="shared" si="1"/>
        <v>26821</v>
      </c>
      <c r="L35" s="17"/>
      <c r="M35" s="25">
        <v>10139</v>
      </c>
      <c r="N35" s="23">
        <v>17193</v>
      </c>
      <c r="O35" s="24">
        <f t="shared" si="2"/>
        <v>27332</v>
      </c>
      <c r="P35" s="17"/>
      <c r="Q35" s="29">
        <v>10139</v>
      </c>
      <c r="R35" s="27">
        <v>17711</v>
      </c>
      <c r="S35" s="28">
        <f t="shared" si="3"/>
        <v>27850</v>
      </c>
      <c r="T35" s="20"/>
      <c r="U35" s="21"/>
    </row>
    <row r="36" spans="2:21" ht="15.95" customHeight="1" x14ac:dyDescent="0.2">
      <c r="B36" s="52"/>
      <c r="C36" s="78"/>
      <c r="D36" s="46" t="s">
        <v>17</v>
      </c>
      <c r="E36" s="23">
        <v>10139</v>
      </c>
      <c r="F36" s="23">
        <v>14070</v>
      </c>
      <c r="G36" s="24">
        <f t="shared" si="0"/>
        <v>24209</v>
      </c>
      <c r="H36" s="17"/>
      <c r="I36" s="25">
        <v>10139</v>
      </c>
      <c r="J36" s="23">
        <v>14721</v>
      </c>
      <c r="K36" s="24">
        <f t="shared" si="1"/>
        <v>24860</v>
      </c>
      <c r="L36" s="17"/>
      <c r="M36" s="25">
        <v>10139</v>
      </c>
      <c r="N36" s="23">
        <v>15201</v>
      </c>
      <c r="O36" s="24">
        <f t="shared" si="2"/>
        <v>25340</v>
      </c>
      <c r="P36" s="17"/>
      <c r="Q36" s="25">
        <v>10139</v>
      </c>
      <c r="R36" s="23">
        <v>15687</v>
      </c>
      <c r="S36" s="24">
        <f t="shared" si="3"/>
        <v>25826</v>
      </c>
      <c r="T36" s="20"/>
      <c r="U36" s="21"/>
    </row>
    <row r="37" spans="2:21" ht="15.95" customHeight="1" x14ac:dyDescent="0.2">
      <c r="B37" s="52"/>
      <c r="C37" s="79"/>
      <c r="D37" s="47" t="s">
        <v>18</v>
      </c>
      <c r="E37" s="31">
        <v>9965</v>
      </c>
      <c r="F37" s="31">
        <v>11153</v>
      </c>
      <c r="G37" s="32">
        <f t="shared" si="0"/>
        <v>21118</v>
      </c>
      <c r="H37" s="17"/>
      <c r="I37" s="33">
        <v>9965</v>
      </c>
      <c r="J37" s="31">
        <v>11832</v>
      </c>
      <c r="K37" s="32">
        <f t="shared" si="1"/>
        <v>21797</v>
      </c>
      <c r="L37" s="17"/>
      <c r="M37" s="25">
        <v>9965</v>
      </c>
      <c r="N37" s="23">
        <v>12591</v>
      </c>
      <c r="O37" s="24">
        <f t="shared" si="2"/>
        <v>22556</v>
      </c>
      <c r="P37" s="17"/>
      <c r="Q37" s="33">
        <v>9965</v>
      </c>
      <c r="R37" s="31">
        <v>13402</v>
      </c>
      <c r="S37" s="32">
        <f t="shared" si="3"/>
        <v>23367</v>
      </c>
      <c r="T37" s="20"/>
      <c r="U37" s="21"/>
    </row>
    <row r="38" spans="2:21" ht="15.95" customHeight="1" x14ac:dyDescent="0.2">
      <c r="B38" s="52" t="s">
        <v>36</v>
      </c>
      <c r="C38" s="77" t="s">
        <v>37</v>
      </c>
      <c r="D38" s="45" t="s">
        <v>16</v>
      </c>
      <c r="E38" s="27">
        <v>9751</v>
      </c>
      <c r="F38" s="27">
        <v>9193</v>
      </c>
      <c r="G38" s="28">
        <f t="shared" si="0"/>
        <v>18944</v>
      </c>
      <c r="H38" s="17"/>
      <c r="I38" s="29">
        <v>9751</v>
      </c>
      <c r="J38" s="27">
        <v>9864</v>
      </c>
      <c r="K38" s="28">
        <f t="shared" si="1"/>
        <v>19615</v>
      </c>
      <c r="L38" s="17"/>
      <c r="M38" s="29">
        <v>9751</v>
      </c>
      <c r="N38" s="27">
        <v>10432</v>
      </c>
      <c r="O38" s="28">
        <f t="shared" si="2"/>
        <v>20183</v>
      </c>
      <c r="P38" s="17"/>
      <c r="Q38" s="29">
        <v>9751</v>
      </c>
      <c r="R38" s="27">
        <v>10913</v>
      </c>
      <c r="S38" s="28">
        <f t="shared" si="3"/>
        <v>20664</v>
      </c>
      <c r="T38" s="20"/>
      <c r="U38" s="21"/>
    </row>
    <row r="39" spans="2:21" ht="15.95" customHeight="1" x14ac:dyDescent="0.2">
      <c r="B39" s="52"/>
      <c r="C39" s="78"/>
      <c r="D39" s="46" t="s">
        <v>17</v>
      </c>
      <c r="E39" s="23">
        <v>9611</v>
      </c>
      <c r="F39" s="23">
        <v>6914</v>
      </c>
      <c r="G39" s="24">
        <f t="shared" si="0"/>
        <v>16525</v>
      </c>
      <c r="H39" s="17"/>
      <c r="I39" s="25">
        <v>9611</v>
      </c>
      <c r="J39" s="23">
        <v>7344</v>
      </c>
      <c r="K39" s="24">
        <f t="shared" si="1"/>
        <v>16955</v>
      </c>
      <c r="L39" s="17"/>
      <c r="M39" s="25">
        <v>9611</v>
      </c>
      <c r="N39" s="23">
        <v>7796</v>
      </c>
      <c r="O39" s="24">
        <f t="shared" si="2"/>
        <v>17407</v>
      </c>
      <c r="P39" s="17"/>
      <c r="Q39" s="25">
        <v>9611</v>
      </c>
      <c r="R39" s="23">
        <v>8545</v>
      </c>
      <c r="S39" s="24">
        <f t="shared" si="3"/>
        <v>18156</v>
      </c>
      <c r="T39" s="20"/>
      <c r="U39" s="21"/>
    </row>
    <row r="40" spans="2:21" ht="15.95" customHeight="1" x14ac:dyDescent="0.2">
      <c r="B40" s="52"/>
      <c r="C40" s="79"/>
      <c r="D40" s="47" t="s">
        <v>18</v>
      </c>
      <c r="E40" s="31">
        <v>9611</v>
      </c>
      <c r="F40" s="31">
        <v>4575</v>
      </c>
      <c r="G40" s="32">
        <f t="shared" si="0"/>
        <v>14186</v>
      </c>
      <c r="H40" s="17"/>
      <c r="I40" s="33">
        <v>9611</v>
      </c>
      <c r="J40" s="31">
        <v>5171</v>
      </c>
      <c r="K40" s="32">
        <f t="shared" si="1"/>
        <v>14782</v>
      </c>
      <c r="L40" s="17"/>
      <c r="M40" s="33">
        <v>9611</v>
      </c>
      <c r="N40" s="31">
        <v>5793</v>
      </c>
      <c r="O40" s="32">
        <f t="shared" si="2"/>
        <v>15404</v>
      </c>
      <c r="P40" s="17"/>
      <c r="Q40" s="33">
        <v>9611</v>
      </c>
      <c r="R40" s="31">
        <v>6317</v>
      </c>
      <c r="S40" s="32">
        <f t="shared" si="3"/>
        <v>15928</v>
      </c>
      <c r="T40" s="20"/>
      <c r="U40" s="21"/>
    </row>
    <row r="41" spans="2:21" ht="15.95" customHeight="1" x14ac:dyDescent="0.2">
      <c r="B41" s="52"/>
      <c r="C41" s="78" t="s">
        <v>38</v>
      </c>
      <c r="D41" s="46" t="s">
        <v>16</v>
      </c>
      <c r="E41" s="23">
        <v>9485</v>
      </c>
      <c r="F41" s="23">
        <v>3557</v>
      </c>
      <c r="G41" s="24">
        <f t="shared" si="0"/>
        <v>13042</v>
      </c>
      <c r="H41" s="17"/>
      <c r="I41" s="25">
        <v>9485</v>
      </c>
      <c r="J41" s="23">
        <v>3793</v>
      </c>
      <c r="K41" s="24">
        <f t="shared" si="1"/>
        <v>13278</v>
      </c>
      <c r="L41" s="17"/>
      <c r="M41" s="25">
        <v>9485</v>
      </c>
      <c r="N41" s="23">
        <v>4083</v>
      </c>
      <c r="O41" s="24">
        <f t="shared" si="2"/>
        <v>13568</v>
      </c>
      <c r="P41" s="17"/>
      <c r="Q41" s="25">
        <v>9485</v>
      </c>
      <c r="R41" s="23">
        <v>4381</v>
      </c>
      <c r="S41" s="24">
        <f t="shared" si="3"/>
        <v>13866</v>
      </c>
      <c r="T41" s="20"/>
      <c r="U41" s="21"/>
    </row>
    <row r="42" spans="2:21" ht="15.95" customHeight="1" x14ac:dyDescent="0.2">
      <c r="B42" s="52"/>
      <c r="C42" s="78"/>
      <c r="D42" s="46" t="s">
        <v>17</v>
      </c>
      <c r="E42" s="23">
        <v>9485</v>
      </c>
      <c r="F42" s="23">
        <v>2520</v>
      </c>
      <c r="G42" s="24">
        <f t="shared" si="0"/>
        <v>12005</v>
      </c>
      <c r="H42" s="17"/>
      <c r="I42" s="25">
        <v>9485</v>
      </c>
      <c r="J42" s="23">
        <v>2704</v>
      </c>
      <c r="K42" s="24">
        <f t="shared" si="1"/>
        <v>12189</v>
      </c>
      <c r="L42" s="17"/>
      <c r="M42" s="25">
        <v>9485</v>
      </c>
      <c r="N42" s="23">
        <v>2983</v>
      </c>
      <c r="O42" s="24">
        <f t="shared" si="2"/>
        <v>12468</v>
      </c>
      <c r="P42" s="17"/>
      <c r="Q42" s="25">
        <v>9485</v>
      </c>
      <c r="R42" s="23">
        <v>3265</v>
      </c>
      <c r="S42" s="24">
        <f t="shared" si="3"/>
        <v>12750</v>
      </c>
      <c r="T42" s="20"/>
      <c r="U42" s="21"/>
    </row>
    <row r="43" spans="2:21" ht="15.95" customHeight="1" thickBot="1" x14ac:dyDescent="0.25">
      <c r="B43" s="56"/>
      <c r="C43" s="80"/>
      <c r="D43" s="48" t="s">
        <v>18</v>
      </c>
      <c r="E43" s="35">
        <v>9485</v>
      </c>
      <c r="F43" s="35">
        <v>1916</v>
      </c>
      <c r="G43" s="36">
        <f t="shared" si="0"/>
        <v>11401</v>
      </c>
      <c r="H43" s="17"/>
      <c r="I43" s="37">
        <v>9485</v>
      </c>
      <c r="J43" s="35">
        <v>2063</v>
      </c>
      <c r="K43" s="36">
        <f t="shared" si="1"/>
        <v>11548</v>
      </c>
      <c r="L43" s="17"/>
      <c r="M43" s="37">
        <v>9485</v>
      </c>
      <c r="N43" s="35">
        <v>2213</v>
      </c>
      <c r="O43" s="36">
        <f t="shared" si="2"/>
        <v>11698</v>
      </c>
      <c r="P43" s="17"/>
      <c r="Q43" s="37">
        <v>9485</v>
      </c>
      <c r="R43" s="35">
        <v>2367</v>
      </c>
      <c r="S43" s="36">
        <f t="shared" si="3"/>
        <v>11852</v>
      </c>
      <c r="T43" s="20"/>
      <c r="U43" s="21"/>
    </row>
    <row r="44" spans="2:21" x14ac:dyDescent="0.2">
      <c r="C44" s="38"/>
      <c r="D44" s="39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40"/>
      <c r="P44" s="20"/>
      <c r="Q44" s="20"/>
      <c r="R44" s="20"/>
      <c r="S44" s="20"/>
      <c r="T44" s="20"/>
      <c r="U44" s="21"/>
    </row>
    <row r="45" spans="2:21" ht="12.75" x14ac:dyDescent="0.2">
      <c r="C45" s="49" t="s">
        <v>41</v>
      </c>
    </row>
    <row r="46" spans="2:21" ht="75" customHeight="1" x14ac:dyDescent="0.2">
      <c r="D46" s="50" t="s">
        <v>43</v>
      </c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</row>
  </sheetData>
  <mergeCells count="21">
    <mergeCell ref="Q3:S5"/>
    <mergeCell ref="B9:B10"/>
    <mergeCell ref="C9:C10"/>
    <mergeCell ref="D9:D10"/>
    <mergeCell ref="B11:B13"/>
    <mergeCell ref="C11:C13"/>
    <mergeCell ref="B14:B22"/>
    <mergeCell ref="C14:C16"/>
    <mergeCell ref="C17:C19"/>
    <mergeCell ref="C20:C22"/>
    <mergeCell ref="B23:B31"/>
    <mergeCell ref="C23:C25"/>
    <mergeCell ref="C26:C28"/>
    <mergeCell ref="C29:C31"/>
    <mergeCell ref="D46:S46"/>
    <mergeCell ref="B32:B37"/>
    <mergeCell ref="C32:C34"/>
    <mergeCell ref="C35:C37"/>
    <mergeCell ref="B38:B43"/>
    <mergeCell ref="C38:C40"/>
    <mergeCell ref="C41:C43"/>
  </mergeCells>
  <printOptions horizontalCentered="1"/>
  <pageMargins left="0.78740157480314965" right="0" top="0.39370078740157483" bottom="0.39370078740157483" header="0.11811023622047245" footer="0"/>
  <pageSetup paperSize="9" scale="7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18</vt:i4>
      </vt:variant>
    </vt:vector>
  </HeadingPairs>
  <TitlesOfParts>
    <vt:vector size="20" baseType="lpstr">
      <vt:lpstr>Tab Horizontal RA (Ver Inc)</vt:lpstr>
      <vt:lpstr>Tab Horizontal SPEN (Ver Inc)</vt:lpstr>
      <vt:lpstr>'Tab Horizontal RA (Ver Inc)'!Área_de_impresión</vt:lpstr>
      <vt:lpstr>'Tab Horizontal SPEN (Ver Inc)'!Área_de_impresión</vt:lpstr>
      <vt:lpstr>'Tab Horizontal RA (Ver Inc)'!CG_1</vt:lpstr>
      <vt:lpstr>'Tab Horizontal SPEN (Ver Inc)'!CG_1</vt:lpstr>
      <vt:lpstr>'Tab Horizontal RA (Ver Inc)'!CG_2</vt:lpstr>
      <vt:lpstr>'Tab Horizontal SPEN (Ver Inc)'!CG_2</vt:lpstr>
      <vt:lpstr>'Tab Horizontal RA (Ver Inc)'!CG_3</vt:lpstr>
      <vt:lpstr>'Tab Horizontal SPEN (Ver Inc)'!CG_3</vt:lpstr>
      <vt:lpstr>'Tab Horizontal RA (Ver Inc)'!CG_4</vt:lpstr>
      <vt:lpstr>'Tab Horizontal SPEN (Ver Inc)'!CG_4</vt:lpstr>
      <vt:lpstr>'Tab Horizontal RA (Ver Inc)'!SB_1</vt:lpstr>
      <vt:lpstr>'Tab Horizontal SPEN (Ver Inc)'!SB_1</vt:lpstr>
      <vt:lpstr>'Tab Horizontal RA (Ver Inc)'!SB_2</vt:lpstr>
      <vt:lpstr>'Tab Horizontal SPEN (Ver Inc)'!SB_2</vt:lpstr>
      <vt:lpstr>'Tab Horizontal RA (Ver Inc)'!SB_3</vt:lpstr>
      <vt:lpstr>'Tab Horizontal SPEN (Ver Inc)'!SB_3</vt:lpstr>
      <vt:lpstr>'Tab Horizontal RA (Ver Inc)'!SB_4</vt:lpstr>
      <vt:lpstr>'Tab Horizontal SPEN (Ver Inc)'!SB_4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2019-12-20T20:47:02Z</cp:lastPrinted>
  <dcterms:created xsi:type="dcterms:W3CDTF">2019-12-20T20:43:03Z</dcterms:created>
  <dcterms:modified xsi:type="dcterms:W3CDTF">2019-12-20T21:04:24Z</dcterms:modified>
</cp:coreProperties>
</file>